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480" windowHeight="11640" activeTab="0"/>
  </bookViews>
  <sheets>
    <sheet name="Foglio2" sheetId="1" r:id="rId1"/>
  </sheets>
  <definedNames>
    <definedName name="_xlnm.Print_Area" localSheetId="0">'Foglio2'!$DB$1:$GF$111</definedName>
  </definedNames>
  <calcPr fullCalcOnLoad="1"/>
</workbook>
</file>

<file path=xl/sharedStrings.xml><?xml version="1.0" encoding="utf-8"?>
<sst xmlns="http://schemas.openxmlformats.org/spreadsheetml/2006/main" count="5" uniqueCount="1">
  <si>
    <t>,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</si>
</sst>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sz val="7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sz val="11"/>
      <color indexed="20"/>
      <name val="Arial"/>
      <family val="0"/>
    </font>
    <font>
      <sz val="11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sz val="24"/>
      <name val="Arial"/>
      <family val="0"/>
    </font>
    <font>
      <sz val="26"/>
      <name val="Arial"/>
      <family val="0"/>
    </font>
    <font>
      <b/>
      <sz val="11"/>
      <color indexed="20"/>
      <name val="Arial"/>
      <family val="2"/>
    </font>
    <font>
      <b/>
      <sz val="14"/>
      <color indexed="20"/>
      <name val="Arial"/>
      <family val="2"/>
    </font>
    <font>
      <b/>
      <sz val="14"/>
      <color indexed="10"/>
      <name val="Arial"/>
      <family val="2"/>
    </font>
    <font>
      <b/>
      <sz val="12"/>
      <color indexed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7"/>
        <bgColor indexed="64"/>
      </patternFill>
    </fill>
    <fill>
      <patternFill patternType="gray125">
        <bgColor indexed="42"/>
      </patternFill>
    </fill>
    <fill>
      <patternFill patternType="gray1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0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1" borderId="0" xfId="0" applyFill="1" applyBorder="1" applyAlignment="1">
      <alignment/>
    </xf>
    <xf numFmtId="1" fontId="14" fillId="10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0" fontId="6" fillId="11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3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6" fillId="6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6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13" borderId="0" xfId="0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6" fillId="13" borderId="0" xfId="0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0" fillId="14" borderId="0" xfId="0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3" xfId="0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14" fillId="10" borderId="2" xfId="0" applyNumberFormat="1" applyFont="1" applyFill="1" applyBorder="1" applyAlignment="1">
      <alignment horizontal="center"/>
    </xf>
    <xf numFmtId="1" fontId="14" fillId="1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5" fillId="10" borderId="0" xfId="0" applyNumberFormat="1" applyFont="1" applyFill="1" applyBorder="1" applyAlignment="1">
      <alignment horizontal="center"/>
    </xf>
    <xf numFmtId="164" fontId="14" fillId="10" borderId="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7" fillId="1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5" fillId="1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4" fillId="1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769"/>
  <sheetViews>
    <sheetView tabSelected="1" zoomScale="50" zoomScaleNormal="50" workbookViewId="0" topLeftCell="B43">
      <selection activeCell="GF111" sqref="DB1:GF111"/>
    </sheetView>
  </sheetViews>
  <sheetFormatPr defaultColWidth="9.140625" defaultRowHeight="15" customHeight="1"/>
  <cols>
    <col min="1" max="1" width="2.7109375" style="3" hidden="1" customWidth="1"/>
    <col min="2" max="16384" width="2.7109375" style="3" customWidth="1"/>
  </cols>
  <sheetData>
    <row r="2" spans="58:89" ht="15" customHeight="1"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58:89" ht="15" customHeight="1">
      <c r="BF3" s="6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</row>
    <row r="4" spans="58:89" ht="15" customHeight="1">
      <c r="BF4" s="4"/>
      <c r="BX4" s="171">
        <v>316</v>
      </c>
      <c r="BY4" s="171"/>
      <c r="BZ4" s="171"/>
      <c r="CK4" s="9"/>
    </row>
    <row r="5" spans="56:89" ht="15" customHeight="1">
      <c r="BD5" s="147"/>
      <c r="BE5" s="147"/>
      <c r="BF5" s="4"/>
      <c r="BL5" s="172">
        <v>173.5</v>
      </c>
      <c r="BM5" s="150"/>
      <c r="BN5" s="150"/>
      <c r="CK5" s="9"/>
    </row>
    <row r="6" spans="44:89" ht="15" customHeight="1">
      <c r="AR6" s="147"/>
      <c r="AS6" s="147"/>
      <c r="AT6" s="147"/>
      <c r="BF6" s="4"/>
      <c r="CK6" s="9"/>
    </row>
    <row r="7" spans="32:89" ht="15" customHeight="1"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4"/>
      <c r="CK7" s="9"/>
    </row>
    <row r="8" spans="32:89" ht="15" customHeight="1">
      <c r="AF8" s="4"/>
      <c r="CK8" s="9"/>
    </row>
    <row r="9" spans="32:89" ht="15" customHeight="1">
      <c r="AF9" s="4"/>
      <c r="CK9" s="9"/>
    </row>
    <row r="10" spans="32:89" ht="15" customHeight="1">
      <c r="AF10" s="4"/>
      <c r="AQ10" s="172">
        <v>222.5</v>
      </c>
      <c r="AR10" s="150"/>
      <c r="AS10" s="150"/>
      <c r="CK10" s="9"/>
    </row>
    <row r="11" spans="25:89" ht="15" customHeight="1">
      <c r="Y11" s="147"/>
      <c r="Z11" s="147"/>
      <c r="AA11" s="147"/>
      <c r="AF11" s="4"/>
      <c r="CK11" s="9"/>
    </row>
    <row r="12" spans="32:89" ht="15" customHeight="1">
      <c r="AF12" s="4"/>
      <c r="CK12" s="9"/>
    </row>
    <row r="13" spans="32:89" ht="15" customHeight="1">
      <c r="AF13" s="4"/>
      <c r="CK13" s="9"/>
    </row>
    <row r="14" spans="32:89" ht="15" customHeight="1">
      <c r="AF14" s="4"/>
      <c r="AI14" s="172">
        <v>124</v>
      </c>
      <c r="AJ14" s="150"/>
      <c r="AK14" s="150"/>
      <c r="CK14" s="9"/>
    </row>
    <row r="15" spans="32:89" ht="15" customHeight="1">
      <c r="AF15" s="4"/>
      <c r="CK15" s="9"/>
    </row>
    <row r="16" spans="32:89" ht="15" customHeight="1">
      <c r="AF16" s="4"/>
      <c r="CK16" s="9"/>
    </row>
    <row r="17" spans="32:89" ht="15" customHeight="1">
      <c r="AF17" s="4"/>
      <c r="CK17" s="9"/>
    </row>
    <row r="18" spans="32:89" ht="15" customHeight="1">
      <c r="AF18" s="4"/>
      <c r="CK18" s="9"/>
    </row>
    <row r="19" spans="32:89" ht="15" customHeight="1">
      <c r="AF19" s="166"/>
      <c r="AG19" s="147"/>
      <c r="AH19" s="147"/>
      <c r="AJ19" s="147"/>
      <c r="AK19" s="147"/>
      <c r="BI19" s="147">
        <v>89</v>
      </c>
      <c r="BJ19" s="147"/>
      <c r="CK19" s="9"/>
    </row>
    <row r="20" spans="32:89" ht="15" customHeight="1">
      <c r="AF20" s="10"/>
      <c r="AG20" s="5"/>
      <c r="AH20" s="5"/>
      <c r="AI20" s="171">
        <v>64</v>
      </c>
      <c r="AJ20" s="171"/>
      <c r="AK20" s="171"/>
      <c r="CK20" s="9"/>
    </row>
    <row r="21" spans="35:125" ht="15" customHeight="1">
      <c r="AI21" s="1"/>
      <c r="AJ21" s="1"/>
      <c r="AK21" s="1"/>
      <c r="AL21" s="1"/>
      <c r="BG21" s="1"/>
      <c r="BH21" s="1"/>
      <c r="BI21" s="1"/>
      <c r="BJ21" s="1"/>
      <c r="BK21" s="1"/>
      <c r="BL21" s="1"/>
      <c r="BM21" s="1"/>
      <c r="BN21" s="1"/>
      <c r="BO21" s="147"/>
      <c r="BP21" s="147"/>
      <c r="CL21" s="1"/>
      <c r="CM21" s="1"/>
      <c r="CN21" s="1"/>
      <c r="CO21" s="1"/>
      <c r="CP21" s="1"/>
      <c r="CQ21" s="1"/>
      <c r="CR21" s="1"/>
      <c r="CS21" s="1"/>
      <c r="CX21" s="168"/>
      <c r="CY21" s="168"/>
      <c r="DT21" s="168"/>
      <c r="DU21" s="168"/>
    </row>
    <row r="22" spans="35:103" ht="15" customHeight="1">
      <c r="AI22" s="1"/>
      <c r="AJ22" s="1"/>
      <c r="AK22" s="1"/>
      <c r="AL22" s="1"/>
      <c r="BG22" s="1"/>
      <c r="BH22" s="1"/>
      <c r="BI22" s="1"/>
      <c r="BJ22" s="1"/>
      <c r="BK22" s="1"/>
      <c r="BL22" s="1"/>
      <c r="BM22" s="1"/>
      <c r="BN22" s="1"/>
      <c r="CL22" s="1"/>
      <c r="CM22" s="1"/>
      <c r="CN22" s="1"/>
      <c r="CO22" s="1"/>
      <c r="CP22" s="1"/>
      <c r="CQ22" s="1"/>
      <c r="CR22" s="1"/>
      <c r="CS22" s="1"/>
      <c r="CX22" s="168"/>
      <c r="CY22" s="168"/>
    </row>
    <row r="23" spans="35:114" ht="15" customHeight="1">
      <c r="AI23" s="1"/>
      <c r="AJ23" s="1"/>
      <c r="AK23" s="1"/>
      <c r="AL23" s="1"/>
      <c r="BG23" s="1"/>
      <c r="BH23" s="1"/>
      <c r="BI23" s="1"/>
      <c r="BJ23" s="1"/>
      <c r="BK23" s="1"/>
      <c r="BL23" s="1"/>
      <c r="BM23" s="1"/>
      <c r="BN23" s="1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"/>
      <c r="CM23" s="1"/>
      <c r="CN23" s="1"/>
      <c r="CO23" s="1"/>
      <c r="CP23" s="1"/>
      <c r="CQ23" s="1"/>
      <c r="CR23" s="1"/>
      <c r="CS23" s="1"/>
      <c r="DI23" s="168"/>
      <c r="DJ23" s="168"/>
    </row>
    <row r="24" spans="35:97" ht="15" customHeight="1">
      <c r="AI24" s="1"/>
      <c r="AJ24" s="1"/>
      <c r="AK24" s="1"/>
      <c r="AL24" s="1"/>
      <c r="AM24" s="147"/>
      <c r="AN24" s="147"/>
      <c r="BG24" s="1"/>
      <c r="BH24" s="1"/>
      <c r="BI24" s="1"/>
      <c r="BJ24" s="1"/>
      <c r="BK24" s="1"/>
      <c r="BL24" s="1"/>
      <c r="BM24" s="1"/>
      <c r="BN24" s="1"/>
      <c r="CL24" s="1"/>
      <c r="CM24" s="1"/>
      <c r="CN24" s="1"/>
      <c r="CO24" s="1"/>
      <c r="CP24" s="1"/>
      <c r="CQ24" s="1"/>
      <c r="CR24" s="1"/>
      <c r="CS24" s="1"/>
    </row>
    <row r="25" spans="35:97" ht="15" customHeight="1">
      <c r="AI25" s="1"/>
      <c r="AJ25" s="1"/>
      <c r="AK25" s="1"/>
      <c r="AL25" s="1"/>
      <c r="AU25" s="171">
        <v>195</v>
      </c>
      <c r="AV25" s="171"/>
      <c r="AW25" s="171"/>
      <c r="BG25" s="1"/>
      <c r="BI25" s="18"/>
      <c r="BJ25" s="18"/>
      <c r="BK25" s="18"/>
      <c r="BL25" s="18"/>
      <c r="BO25" s="22"/>
      <c r="BP25" s="22"/>
      <c r="BQ25" s="22"/>
      <c r="BR25" s="22"/>
      <c r="BS25" s="147">
        <v>92.5</v>
      </c>
      <c r="BT25" s="147"/>
      <c r="BU25" s="23"/>
      <c r="BV25" s="23"/>
      <c r="BW25" s="23"/>
      <c r="BX25" s="23"/>
      <c r="BY25" s="23"/>
      <c r="BZ25" s="147">
        <v>46.5</v>
      </c>
      <c r="CA25" s="147"/>
      <c r="CB25" s="23"/>
      <c r="CC25" s="23"/>
      <c r="CD25" s="23"/>
      <c r="CE25" s="23"/>
      <c r="CF25" s="23"/>
      <c r="CG25" s="147">
        <v>91.5</v>
      </c>
      <c r="CH25" s="147"/>
      <c r="CI25" s="22"/>
      <c r="CJ25" s="22"/>
      <c r="CK25" s="22"/>
      <c r="CL25" s="22"/>
      <c r="CM25" s="22"/>
      <c r="CN25" s="147">
        <v>51.5</v>
      </c>
      <c r="CO25" s="147"/>
      <c r="CP25" s="22"/>
      <c r="CQ25" s="1"/>
      <c r="CR25" s="1"/>
      <c r="CS25" s="1"/>
    </row>
    <row r="26" spans="35:97" ht="15" customHeight="1">
      <c r="AI26" s="1"/>
      <c r="AJ26" s="1"/>
      <c r="AK26" s="1"/>
      <c r="AL26" s="1"/>
      <c r="BD26" s="147">
        <v>97.5</v>
      </c>
      <c r="BE26" s="147"/>
      <c r="BG26" s="1"/>
      <c r="BJ26" s="147">
        <v>70</v>
      </c>
      <c r="BK26" s="147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1"/>
      <c r="CR26" s="1"/>
      <c r="CS26" s="1"/>
    </row>
    <row r="27" spans="35:137" ht="15" customHeight="1">
      <c r="AI27" s="1"/>
      <c r="AJ27" s="1"/>
      <c r="AK27" s="1"/>
      <c r="AL27" s="1"/>
      <c r="BG27" s="1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149">
        <v>352</v>
      </c>
      <c r="CB27" s="149"/>
      <c r="CC27" s="149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147">
        <v>52</v>
      </c>
      <c r="CP27" s="147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Z27" s="1"/>
      <c r="EA27" s="1"/>
      <c r="EB27" s="1"/>
      <c r="EC27" s="1"/>
      <c r="ED27" s="1"/>
      <c r="EE27" s="1"/>
      <c r="EF27" s="1"/>
      <c r="EG27" s="1"/>
    </row>
    <row r="28" spans="35:137" ht="15" customHeight="1">
      <c r="AI28" s="1"/>
      <c r="AJ28" s="1"/>
      <c r="AK28" s="1"/>
      <c r="AL28" s="1"/>
      <c r="BG28" s="1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2"/>
      <c r="DD28" s="12"/>
      <c r="DE28" s="12"/>
      <c r="DF28" s="12"/>
      <c r="DG28" s="12"/>
      <c r="DH28" s="12"/>
      <c r="DI28" s="12"/>
      <c r="DJ28" s="12"/>
      <c r="DK28" s="13"/>
      <c r="DL28" s="12"/>
      <c r="DM28" s="12"/>
      <c r="DN28" s="12"/>
      <c r="DO28" s="12"/>
      <c r="DP28" s="12"/>
      <c r="DQ28" s="11"/>
      <c r="DR28" s="12"/>
      <c r="DS28" s="12"/>
      <c r="DT28" s="12"/>
      <c r="DU28" s="12"/>
      <c r="DV28" s="12"/>
      <c r="DW28" s="12"/>
      <c r="DX28" s="12"/>
      <c r="DY28" s="12"/>
      <c r="DZ28" s="1"/>
      <c r="EA28" s="1"/>
      <c r="EB28" s="1"/>
      <c r="EC28" s="1"/>
      <c r="ED28" s="1"/>
      <c r="EE28" s="1"/>
      <c r="EF28" s="1"/>
      <c r="EG28" s="1"/>
    </row>
    <row r="29" spans="16:143" ht="15" customHeight="1">
      <c r="P29" s="147">
        <v>240</v>
      </c>
      <c r="Q29" s="147"/>
      <c r="R29" s="147"/>
      <c r="AF29" s="147"/>
      <c r="AG29" s="147"/>
      <c r="AH29" s="147"/>
      <c r="AI29" s="1"/>
      <c r="AJ29" s="1"/>
      <c r="AK29" s="1"/>
      <c r="AL29" s="1"/>
      <c r="AP29" s="147">
        <f>93+18.5</f>
        <v>111.5</v>
      </c>
      <c r="AQ29" s="147"/>
      <c r="AR29" s="147"/>
      <c r="BG29" s="1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Z29" s="1"/>
      <c r="EA29" s="1"/>
      <c r="EB29" s="1"/>
      <c r="EC29" s="1"/>
      <c r="ED29" s="1"/>
      <c r="EE29" s="1"/>
      <c r="EF29" s="1"/>
      <c r="EG29" s="1"/>
      <c r="EL29" s="168"/>
      <c r="EM29" s="168"/>
    </row>
    <row r="30" spans="6:256" ht="15" customHeight="1">
      <c r="F30" s="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1"/>
      <c r="AG30" s="147"/>
      <c r="AH30" s="147"/>
      <c r="AI30" s="1"/>
      <c r="AJ30" s="1"/>
      <c r="AK30" s="1"/>
      <c r="AL30" s="1"/>
      <c r="BG30" s="1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5"/>
      <c r="EF30" s="25"/>
      <c r="EG30" s="25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6:256" ht="15" customHeight="1">
      <c r="F31" s="1"/>
      <c r="G31" s="4"/>
      <c r="AD31" s="7"/>
      <c r="AE31" s="7"/>
      <c r="AF31" s="1"/>
      <c r="AG31" s="147"/>
      <c r="AH31" s="14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BG31" s="1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147">
        <v>116</v>
      </c>
      <c r="CW31" s="147"/>
      <c r="CX31" s="147"/>
      <c r="CY31" s="22"/>
      <c r="CZ31" s="22"/>
      <c r="DA31" s="22"/>
      <c r="DB31" s="22"/>
      <c r="DC31" s="22"/>
      <c r="DD31" s="22"/>
      <c r="DE31" s="22"/>
      <c r="DF31" s="147">
        <v>92.5</v>
      </c>
      <c r="DG31" s="147" t="s">
        <v>0</v>
      </c>
      <c r="DH31" s="30"/>
      <c r="DI31" s="30"/>
      <c r="DJ31" s="30"/>
      <c r="DK31" s="30"/>
      <c r="DL31" s="30"/>
      <c r="DM31" s="30"/>
      <c r="DN31" s="30"/>
      <c r="DO31" s="147">
        <v>46</v>
      </c>
      <c r="DP31" s="147"/>
      <c r="DQ31" s="30"/>
      <c r="DR31" s="30"/>
      <c r="DS31" s="30"/>
      <c r="DT31" s="30"/>
      <c r="DU31" s="147">
        <v>92.5</v>
      </c>
      <c r="DV31" s="147"/>
      <c r="DW31" s="22"/>
      <c r="DX31" s="22"/>
      <c r="DY31" s="22"/>
      <c r="DZ31" s="22"/>
      <c r="EA31" s="22"/>
      <c r="EB31" s="147">
        <v>51</v>
      </c>
      <c r="EC31" s="147"/>
      <c r="ED31" s="31"/>
      <c r="EE31" s="25"/>
      <c r="EF31" s="25"/>
      <c r="EG31" s="25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6:256" ht="15" customHeight="1">
      <c r="F32" s="1"/>
      <c r="G32" s="166"/>
      <c r="H32" s="14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5"/>
      <c r="AQ32" s="25"/>
      <c r="AR32" s="25"/>
      <c r="AS32" s="25"/>
      <c r="AT32" s="25"/>
      <c r="AU32" s="25"/>
      <c r="AV32" s="25"/>
      <c r="AW32" s="25"/>
      <c r="AX32" s="22"/>
      <c r="AY32" s="22"/>
      <c r="AZ32" s="22"/>
      <c r="BA32" s="22"/>
      <c r="BB32" s="22"/>
      <c r="BC32" s="22"/>
      <c r="BD32" s="22"/>
      <c r="BE32" s="22"/>
      <c r="BF32" s="22"/>
      <c r="BG32" s="1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147">
        <v>30</v>
      </c>
      <c r="CR32" s="147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31"/>
      <c r="EE32" s="25"/>
      <c r="EF32" s="25"/>
      <c r="EG32" s="25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2:256" ht="15" customHeight="1">
      <c r="B33" s="1"/>
      <c r="C33" s="1"/>
      <c r="D33" s="1"/>
      <c r="E33" s="1"/>
      <c r="F33" s="16"/>
      <c r="G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5"/>
      <c r="AQ33" s="25"/>
      <c r="AR33" s="25"/>
      <c r="AS33" s="25"/>
      <c r="AT33" s="25"/>
      <c r="AU33" s="25"/>
      <c r="AV33" s="25"/>
      <c r="AW33" s="25"/>
      <c r="AX33" s="173"/>
      <c r="AY33" s="173"/>
      <c r="AZ33" s="24"/>
      <c r="BA33" s="24"/>
      <c r="BB33" s="24"/>
      <c r="BC33" s="24"/>
      <c r="BD33" s="24"/>
      <c r="BE33" s="24"/>
      <c r="BF33" s="25"/>
      <c r="BG33" s="1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31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5"/>
      <c r="FO33" s="25"/>
      <c r="FP33" s="25"/>
      <c r="FQ33" s="25"/>
      <c r="FR33" s="25"/>
      <c r="FS33" s="25"/>
      <c r="FT33" s="25"/>
      <c r="FU33" s="25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2:256" ht="15" customHeight="1">
      <c r="B34" s="1"/>
      <c r="C34" s="1"/>
      <c r="D34" s="1"/>
      <c r="E34" s="1"/>
      <c r="F34" s="166"/>
      <c r="G34" s="147"/>
      <c r="AC34" s="147">
        <v>34.5</v>
      </c>
      <c r="AD34" s="174"/>
      <c r="AF34" s="1"/>
      <c r="AG34" s="1"/>
      <c r="AH34" s="1"/>
      <c r="AI34" s="1"/>
      <c r="AJ34" s="1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5"/>
      <c r="BF34" s="22"/>
      <c r="BG34" s="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31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5"/>
      <c r="FO34" s="25"/>
      <c r="FP34" s="25"/>
      <c r="FQ34" s="25"/>
      <c r="FR34" s="25"/>
      <c r="FS34" s="25"/>
      <c r="FT34" s="25"/>
      <c r="FU34" s="25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2:256" ht="15" customHeight="1">
      <c r="B35" s="1"/>
      <c r="C35" s="1"/>
      <c r="D35" s="1"/>
      <c r="E35" s="1"/>
      <c r="F35" s="4"/>
      <c r="AG35" s="161">
        <v>29</v>
      </c>
      <c r="AH35" s="161"/>
      <c r="AI35" s="1"/>
      <c r="AJ35" s="1"/>
      <c r="AR35" s="147">
        <v>129</v>
      </c>
      <c r="AS35" s="147"/>
      <c r="AT35" s="147"/>
      <c r="AU35" s="22"/>
      <c r="AV35" s="22"/>
      <c r="AW35" s="22"/>
      <c r="AX35" s="22"/>
      <c r="AY35" s="22"/>
      <c r="AZ35" s="22"/>
      <c r="BA35" s="147">
        <v>86.5</v>
      </c>
      <c r="BB35" s="147"/>
      <c r="BC35" s="22"/>
      <c r="BD35" s="22"/>
      <c r="BE35" s="25"/>
      <c r="BF35" s="22"/>
      <c r="BG35" s="1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FN35" s="25"/>
      <c r="FO35" s="25"/>
      <c r="FP35" s="25"/>
      <c r="FQ35" s="25"/>
      <c r="FR35" s="25"/>
      <c r="FS35" s="25"/>
      <c r="FT35" s="25"/>
      <c r="FU35" s="25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2:256" ht="15" customHeight="1">
      <c r="B36" s="1"/>
      <c r="C36" s="1"/>
      <c r="D36" s="1"/>
      <c r="E36" s="1"/>
      <c r="F36" s="4"/>
      <c r="AI36" s="1"/>
      <c r="AJ36" s="1"/>
      <c r="AP36" s="22"/>
      <c r="AQ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5"/>
      <c r="BF36" s="22"/>
      <c r="BG36" s="1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5"/>
      <c r="EF36" s="22"/>
      <c r="EG36" s="22"/>
      <c r="EH36" s="22"/>
      <c r="EI36" s="31"/>
      <c r="EJ36" s="31"/>
      <c r="EK36" s="31"/>
      <c r="EL36" s="31"/>
      <c r="EM36" s="31"/>
      <c r="EN36" s="31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5"/>
      <c r="FT36" s="25"/>
      <c r="FU36" s="25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2:256" ht="15" customHeight="1">
      <c r="B37" s="1"/>
      <c r="C37" s="1"/>
      <c r="D37" s="1"/>
      <c r="E37" s="1"/>
      <c r="F37" s="4"/>
      <c r="AI37" s="1"/>
      <c r="AJ37" s="1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7"/>
      <c r="BE37" s="25"/>
      <c r="BF37" s="22"/>
      <c r="BG37" s="1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5"/>
      <c r="EF37" s="22"/>
      <c r="EG37" s="22"/>
      <c r="EH37" s="22"/>
      <c r="EI37" s="22"/>
      <c r="EJ37" s="22"/>
      <c r="EK37" s="147">
        <v>106</v>
      </c>
      <c r="EL37" s="147"/>
      <c r="EM37" s="147"/>
      <c r="EN37" s="22"/>
      <c r="EO37" s="22"/>
      <c r="EP37" s="22"/>
      <c r="EQ37" s="22"/>
      <c r="ER37" s="22"/>
      <c r="ES37" s="22"/>
      <c r="ET37" s="22"/>
      <c r="EU37" s="22"/>
      <c r="EV37" s="147">
        <v>92</v>
      </c>
      <c r="EW37" s="147"/>
      <c r="EX37" s="22"/>
      <c r="EY37" s="22"/>
      <c r="EZ37" s="22"/>
      <c r="FA37" s="22"/>
      <c r="FB37" s="22"/>
      <c r="FC37" s="22"/>
      <c r="FD37" s="147">
        <v>47.5</v>
      </c>
      <c r="FE37" s="147"/>
      <c r="FF37" s="22"/>
      <c r="FG37" s="22"/>
      <c r="FH37" s="22"/>
      <c r="FI37" s="22"/>
      <c r="FJ37" s="22"/>
      <c r="FK37" s="147">
        <v>92</v>
      </c>
      <c r="FL37" s="147"/>
      <c r="FM37" s="22"/>
      <c r="FN37" s="22"/>
      <c r="FO37" s="22"/>
      <c r="FP37" s="22"/>
      <c r="FQ37" s="147">
        <v>53.5</v>
      </c>
      <c r="FR37" s="147"/>
      <c r="FS37" s="25"/>
      <c r="FT37" s="25"/>
      <c r="FU37" s="25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2:256" ht="15" customHeight="1">
      <c r="B38" s="1"/>
      <c r="C38" s="1"/>
      <c r="D38" s="1"/>
      <c r="E38" s="1"/>
      <c r="F38" s="4"/>
      <c r="AG38" s="158">
        <v>55</v>
      </c>
      <c r="AH38" s="159"/>
      <c r="AI38" s="1"/>
      <c r="AJ38" s="1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5"/>
      <c r="BF38" s="22"/>
      <c r="BG38" s="1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5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5"/>
      <c r="FT38" s="25"/>
      <c r="FU38" s="25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2:256" ht="15" customHeight="1">
      <c r="B39" s="1"/>
      <c r="C39" s="1"/>
      <c r="D39" s="1"/>
      <c r="E39" s="1"/>
      <c r="F39" s="4"/>
      <c r="AI39" s="1"/>
      <c r="AJ39" s="1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5"/>
      <c r="BF39" s="22"/>
      <c r="BG39" s="1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149">
        <f>SUM(CV31:EB31)</f>
        <v>398</v>
      </c>
      <c r="DL39" s="149"/>
      <c r="DM39" s="149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5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5"/>
      <c r="FT39" s="25"/>
      <c r="FU39" s="25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2:256" ht="15" customHeight="1">
      <c r="B40" s="1"/>
      <c r="C40" s="1"/>
      <c r="D40" s="1"/>
      <c r="E40" s="1"/>
      <c r="F40" s="4"/>
      <c r="H40" s="149">
        <v>189</v>
      </c>
      <c r="I40" s="149"/>
      <c r="J40" s="149"/>
      <c r="AF40" s="1"/>
      <c r="AG40" s="1"/>
      <c r="AH40" s="1"/>
      <c r="AI40" s="1"/>
      <c r="AJ40" s="1"/>
      <c r="BE40" s="25"/>
      <c r="BG40" s="1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5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5"/>
      <c r="FT40" s="25"/>
      <c r="FU40" s="25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2:256" ht="15" customHeight="1">
      <c r="B41" s="1"/>
      <c r="C41" s="1"/>
      <c r="D41" s="1"/>
      <c r="E41" s="1"/>
      <c r="F41" s="4"/>
      <c r="AF41" s="1"/>
      <c r="AG41" s="1"/>
      <c r="AH41" s="1"/>
      <c r="AI41" s="1"/>
      <c r="AJ41" s="1"/>
      <c r="BG41" s="1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5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5"/>
      <c r="FT41" s="25"/>
      <c r="FU41" s="25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2:256" ht="15" customHeight="1">
      <c r="B42" s="1"/>
      <c r="C42" s="1"/>
      <c r="D42" s="1"/>
      <c r="E42" s="1"/>
      <c r="F42" s="4"/>
      <c r="AC42" s="147">
        <v>170</v>
      </c>
      <c r="AD42" s="174"/>
      <c r="AF42" s="1"/>
      <c r="AG42" s="1"/>
      <c r="AH42" s="1"/>
      <c r="AI42" s="1"/>
      <c r="AJ42" s="1"/>
      <c r="BG42" s="1"/>
      <c r="BJ42" s="149">
        <v>494</v>
      </c>
      <c r="BK42" s="149"/>
      <c r="BL42" s="149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5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5"/>
      <c r="FT42" s="25"/>
      <c r="FU42" s="25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2:256" ht="15" customHeight="1">
      <c r="B43" s="1"/>
      <c r="C43" s="1"/>
      <c r="D43" s="1"/>
      <c r="E43" s="1"/>
      <c r="F43" s="4"/>
      <c r="AF43" s="1"/>
      <c r="AG43" s="1"/>
      <c r="AH43" s="1"/>
      <c r="AI43" s="1"/>
      <c r="AJ43" s="1"/>
      <c r="BG43" s="1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5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5"/>
      <c r="FT43" s="25"/>
      <c r="FU43" s="25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2:256" ht="15" customHeight="1">
      <c r="B44" s="1"/>
      <c r="C44" s="1"/>
      <c r="D44" s="1"/>
      <c r="E44" s="1"/>
      <c r="F44" s="4"/>
      <c r="AF44" s="1"/>
      <c r="AG44" s="1"/>
      <c r="AH44" s="1"/>
      <c r="AI44" s="1"/>
      <c r="AJ44" s="1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1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5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5"/>
      <c r="FT44" s="25"/>
      <c r="FU44" s="25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2:256" ht="15" customHeight="1">
      <c r="B45" s="1"/>
      <c r="C45" s="1"/>
      <c r="D45" s="1"/>
      <c r="E45" s="1"/>
      <c r="F45" s="158"/>
      <c r="G45" s="159"/>
      <c r="AF45" s="1"/>
      <c r="AG45" s="1"/>
      <c r="AH45" s="1"/>
      <c r="AI45" s="1"/>
      <c r="AJ45" s="1"/>
      <c r="AK45" s="27"/>
      <c r="AL45" s="27"/>
      <c r="AM45" s="27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153">
        <v>417.5</v>
      </c>
      <c r="BE45" s="153"/>
      <c r="BF45" s="153"/>
      <c r="BG45" s="1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5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5"/>
      <c r="FT45" s="25"/>
      <c r="FU45" s="25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2:256" ht="15" customHeight="1">
      <c r="B46" s="1"/>
      <c r="C46" s="1"/>
      <c r="D46" s="1"/>
      <c r="E46" s="1"/>
      <c r="F46" s="4"/>
      <c r="Q46" s="149">
        <v>259</v>
      </c>
      <c r="R46" s="149"/>
      <c r="S46" s="149"/>
      <c r="AF46" s="1"/>
      <c r="AG46" s="1"/>
      <c r="AH46" s="1"/>
      <c r="AI46" s="1"/>
      <c r="AJ46" s="1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1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5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5"/>
      <c r="FT46" s="25"/>
      <c r="FU46" s="25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2:256" ht="15" customHeight="1">
      <c r="B47" s="1"/>
      <c r="C47" s="1"/>
      <c r="D47" s="1"/>
      <c r="E47" s="1"/>
      <c r="F47" s="4"/>
      <c r="AF47" s="1"/>
      <c r="AG47" s="1"/>
      <c r="AH47" s="1"/>
      <c r="AI47" s="1"/>
      <c r="AJ47" s="1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1"/>
      <c r="BK47" s="20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5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5"/>
      <c r="FT47" s="25"/>
      <c r="FU47" s="25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2:256" ht="15" customHeight="1">
      <c r="B48" s="1"/>
      <c r="C48" s="1"/>
      <c r="D48" s="1"/>
      <c r="E48" s="1"/>
      <c r="F48" s="4"/>
      <c r="G48" s="147"/>
      <c r="H48" s="147"/>
      <c r="J48" s="147"/>
      <c r="K48" s="147"/>
      <c r="P48" s="147">
        <v>96</v>
      </c>
      <c r="Q48" s="147"/>
      <c r="Z48" s="147">
        <v>84</v>
      </c>
      <c r="AA48" s="147"/>
      <c r="AD48" s="159"/>
      <c r="AE48" s="159"/>
      <c r="AF48" s="1"/>
      <c r="AG48" s="1"/>
      <c r="AH48" s="1"/>
      <c r="AI48" s="1"/>
      <c r="AJ48" s="1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1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5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5"/>
      <c r="FT48" s="25"/>
      <c r="FU48" s="25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2:256" ht="15" customHeight="1">
      <c r="B49" s="1"/>
      <c r="C49" s="1"/>
      <c r="D49" s="1"/>
      <c r="E49" s="1"/>
      <c r="F49" s="10"/>
      <c r="AE49" s="1"/>
      <c r="AF49" s="1"/>
      <c r="AG49" s="1"/>
      <c r="AH49" s="1"/>
      <c r="AI49" s="1"/>
      <c r="AJ49" s="1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1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5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5"/>
      <c r="FT49" s="25"/>
      <c r="FU49" s="25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2:256" ht="15" customHeight="1">
      <c r="B50" s="1"/>
      <c r="C50" s="1"/>
      <c r="D50" s="1"/>
      <c r="E50" s="1"/>
      <c r="F50" s="2"/>
      <c r="M50" s="1"/>
      <c r="N50" s="1"/>
      <c r="O50" s="1"/>
      <c r="P50" s="1"/>
      <c r="Q50" s="1"/>
      <c r="R50" s="1"/>
      <c r="S50" s="1"/>
      <c r="T50" s="1"/>
      <c r="U50" s="1"/>
      <c r="AE50" s="1"/>
      <c r="AF50" s="1"/>
      <c r="AG50" s="1"/>
      <c r="AH50" s="1"/>
      <c r="AI50" s="1"/>
      <c r="AJ50" s="1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1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5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5"/>
      <c r="FT50" s="25"/>
      <c r="FU50" s="25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2:256" ht="15" customHeight="1">
      <c r="B51" s="1"/>
      <c r="C51" s="1"/>
      <c r="D51" s="1"/>
      <c r="E51" s="1"/>
      <c r="F51" s="1"/>
      <c r="G51" s="147">
        <v>26</v>
      </c>
      <c r="H51" s="147"/>
      <c r="M51" s="1"/>
      <c r="N51" s="1"/>
      <c r="O51" s="1"/>
      <c r="P51" s="1"/>
      <c r="Q51" s="1"/>
      <c r="R51" s="1"/>
      <c r="S51" s="1"/>
      <c r="T51" s="1"/>
      <c r="U51" s="1"/>
      <c r="AC51" s="147">
        <v>55.5</v>
      </c>
      <c r="AD51" s="147"/>
      <c r="AE51" s="1"/>
      <c r="AF51" s="1"/>
      <c r="AG51" s="1"/>
      <c r="AH51" s="1"/>
      <c r="AI51" s="1"/>
      <c r="AJ51" s="1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1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5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5"/>
      <c r="FT51" s="25"/>
      <c r="FU51" s="25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2:256" ht="15" customHeight="1">
      <c r="B52" s="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/>
      <c r="P52" s="1"/>
      <c r="Q52" s="1"/>
      <c r="R52" s="1"/>
      <c r="S52" s="1"/>
      <c r="T52" s="1"/>
      <c r="U52" s="1"/>
      <c r="V52" s="147">
        <v>38</v>
      </c>
      <c r="W52" s="147"/>
      <c r="AE52" s="1"/>
      <c r="AF52" s="1"/>
      <c r="AG52" s="1"/>
      <c r="AH52" s="1"/>
      <c r="AI52" s="1"/>
      <c r="AJ52" s="1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7"/>
      <c r="BE52" s="27"/>
      <c r="BF52" s="27"/>
      <c r="BG52" s="1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5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5"/>
      <c r="FT52" s="25"/>
      <c r="FU52" s="25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2:256" ht="15" customHeight="1">
      <c r="B53" s="1"/>
      <c r="C53" s="22"/>
      <c r="D53" s="147"/>
      <c r="E53" s="147"/>
      <c r="F53" s="22"/>
      <c r="G53" s="22"/>
      <c r="H53" s="147"/>
      <c r="I53" s="147"/>
      <c r="J53" s="22"/>
      <c r="K53" s="22"/>
      <c r="L53" s="156"/>
      <c r="M53" s="156"/>
      <c r="N53" s="22"/>
      <c r="O53" s="1"/>
      <c r="P53" s="1"/>
      <c r="Q53" s="1"/>
      <c r="R53" s="1"/>
      <c r="S53" s="1"/>
      <c r="T53" s="1"/>
      <c r="U53" s="1"/>
      <c r="AE53" s="1"/>
      <c r="AF53" s="1"/>
      <c r="AG53" s="1"/>
      <c r="AH53" s="1"/>
      <c r="AI53" s="1"/>
      <c r="AJ53" s="1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1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5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5"/>
      <c r="FT53" s="25"/>
      <c r="FU53" s="25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2:256" ht="15" customHeight="1">
      <c r="B54" s="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5"/>
      <c r="P54" s="22"/>
      <c r="Q54" s="22"/>
      <c r="R54" s="22"/>
      <c r="S54" s="22"/>
      <c r="T54" s="147">
        <v>53.5</v>
      </c>
      <c r="U54" s="147"/>
      <c r="V54" s="22"/>
      <c r="W54" s="22"/>
      <c r="X54" s="22"/>
      <c r="Y54" s="22"/>
      <c r="Z54" s="22"/>
      <c r="AA54" s="22"/>
      <c r="AB54" s="147">
        <v>95.5</v>
      </c>
      <c r="AC54" s="147"/>
      <c r="AD54" s="22"/>
      <c r="AE54" s="22"/>
      <c r="AF54" s="22"/>
      <c r="AG54" s="147">
        <v>40</v>
      </c>
      <c r="AH54" s="147"/>
      <c r="AI54" s="25"/>
      <c r="AJ54" s="1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6"/>
      <c r="BE54" s="22"/>
      <c r="BF54" s="22"/>
      <c r="BG54" s="1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5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5"/>
      <c r="FT54" s="25"/>
      <c r="FU54" s="25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2:256" ht="15" customHeight="1">
      <c r="B55" s="1"/>
      <c r="C55" s="22"/>
      <c r="D55" s="22"/>
      <c r="E55" s="22"/>
      <c r="F55" s="22"/>
      <c r="G55" s="22"/>
      <c r="H55" s="22"/>
      <c r="I55" s="22"/>
      <c r="J55" s="22"/>
      <c r="K55" s="22"/>
      <c r="L55" s="156">
        <v>72.5</v>
      </c>
      <c r="M55" s="156"/>
      <c r="N55" s="22"/>
      <c r="O55" s="25"/>
      <c r="P55" s="22"/>
      <c r="Q55" s="147">
        <v>58</v>
      </c>
      <c r="R55" s="147"/>
      <c r="S55" s="27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5"/>
      <c r="AJ55" s="1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1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5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5"/>
      <c r="FT55" s="25"/>
      <c r="FU55" s="25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2:256" ht="15" customHeight="1">
      <c r="B56" s="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5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49">
        <v>189</v>
      </c>
      <c r="AA56" s="149"/>
      <c r="AB56" s="149"/>
      <c r="AC56" s="22"/>
      <c r="AD56" s="22"/>
      <c r="AE56" s="22"/>
      <c r="AF56" s="22"/>
      <c r="AG56" s="22"/>
      <c r="AH56" s="22"/>
      <c r="AI56" s="25"/>
      <c r="AJ56" s="1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1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165"/>
      <c r="CD56" s="165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5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149">
        <v>454</v>
      </c>
      <c r="FP56" s="149"/>
      <c r="FQ56" s="149"/>
      <c r="FR56" s="22"/>
      <c r="FS56" s="25"/>
      <c r="FT56" s="25"/>
      <c r="FU56" s="25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2:256" ht="15" customHeight="1">
      <c r="B57" s="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5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5"/>
      <c r="AJ57" s="1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1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3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5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5"/>
      <c r="FT57" s="25"/>
      <c r="FU57" s="25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2:256" ht="15" customHeight="1">
      <c r="B58" s="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5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6"/>
      <c r="AA58" s="22"/>
      <c r="AB58" s="22"/>
      <c r="AC58" s="22"/>
      <c r="AD58" s="22"/>
      <c r="AE58" s="22"/>
      <c r="AF58" s="22"/>
      <c r="AG58" s="22"/>
      <c r="AH58" s="22"/>
      <c r="AI58" s="25"/>
      <c r="AJ58" s="1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1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5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5"/>
      <c r="FT58" s="25"/>
      <c r="FU58" s="25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2:256" ht="15" customHeight="1">
      <c r="B59" s="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5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5"/>
      <c r="AJ59" s="1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1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5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5"/>
      <c r="FT59" s="25"/>
      <c r="FU59" s="25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2:256" ht="15" customHeight="1">
      <c r="B60" s="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5"/>
      <c r="AJ60" s="1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1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163"/>
      <c r="DS60" s="163"/>
      <c r="DT60" s="163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5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5"/>
      <c r="FT60" s="25"/>
      <c r="FU60" s="25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2:256" ht="15" customHeight="1">
      <c r="B61" s="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147">
        <v>82</v>
      </c>
      <c r="R61" s="147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5"/>
      <c r="AJ61" s="1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1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149">
        <v>515</v>
      </c>
      <c r="EC61" s="149"/>
      <c r="ED61" s="149"/>
      <c r="EE61" s="25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5"/>
      <c r="FT61" s="25"/>
      <c r="FU61" s="25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2:256" ht="15" customHeight="1">
      <c r="B62" s="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5"/>
      <c r="AJ62" s="1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1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5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5"/>
      <c r="FT62" s="25"/>
      <c r="FU62" s="25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2:256" ht="15" customHeight="1">
      <c r="B63" s="1"/>
      <c r="C63" s="22"/>
      <c r="D63" s="149">
        <v>205</v>
      </c>
      <c r="E63" s="149"/>
      <c r="F63" s="149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147">
        <v>234</v>
      </c>
      <c r="AG63" s="147"/>
      <c r="AH63" s="147"/>
      <c r="AI63" s="25"/>
      <c r="AJ63" s="1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1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5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5"/>
      <c r="FT63" s="25"/>
      <c r="FU63" s="25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2:256" ht="15" customHeight="1">
      <c r="B64" s="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5"/>
      <c r="AJ64" s="1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1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2"/>
      <c r="CR64" s="22"/>
      <c r="CS64" s="25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5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5"/>
      <c r="FT64" s="25"/>
      <c r="FU64" s="25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2:256" ht="15" customHeight="1">
      <c r="B65" s="1"/>
      <c r="C65" s="22"/>
      <c r="D65" s="22"/>
      <c r="E65" s="22"/>
      <c r="F65" s="22"/>
      <c r="G65" s="22"/>
      <c r="H65" s="163"/>
      <c r="I65" s="163"/>
      <c r="J65" s="163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5"/>
      <c r="AJ65" s="1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1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2"/>
      <c r="CR65" s="22"/>
      <c r="CS65" s="25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5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5"/>
      <c r="FT65" s="25"/>
      <c r="FU65" s="25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2:256" ht="15" customHeight="1">
      <c r="B66" s="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5"/>
      <c r="AJ66" s="1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1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2"/>
      <c r="CR66" s="22"/>
      <c r="CS66" s="25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5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5"/>
      <c r="FT66" s="25"/>
      <c r="FU66" s="25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2:256" ht="15" customHeight="1">
      <c r="B67" s="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5"/>
      <c r="AJ67" s="1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1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8"/>
      <c r="CQ67" s="22"/>
      <c r="CR67" s="22"/>
      <c r="CS67" s="25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5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5"/>
      <c r="FT67" s="25"/>
      <c r="FU67" s="25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2:256" ht="15" customHeight="1">
      <c r="B68" s="1"/>
      <c r="C68" s="22"/>
      <c r="D68" s="22"/>
      <c r="E68" s="22"/>
      <c r="F68" s="22"/>
      <c r="G68" s="149">
        <v>125</v>
      </c>
      <c r="H68" s="149"/>
      <c r="I68" s="149"/>
      <c r="J68" s="22"/>
      <c r="K68" s="22"/>
      <c r="L68" s="22"/>
      <c r="M68" s="22"/>
      <c r="O68" s="25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5"/>
      <c r="AJ68" s="1"/>
      <c r="AK68" s="22"/>
      <c r="AL68" s="149">
        <v>397</v>
      </c>
      <c r="AM68" s="149"/>
      <c r="AN68" s="149"/>
      <c r="AO68" s="39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1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149">
        <v>387</v>
      </c>
      <c r="CJ68" s="149"/>
      <c r="CK68" s="149"/>
      <c r="CL68" s="22"/>
      <c r="CM68" s="22"/>
      <c r="CN68" s="22"/>
      <c r="CO68" s="22"/>
      <c r="CP68" s="28"/>
      <c r="CQ68" s="22"/>
      <c r="CR68" s="22"/>
      <c r="CS68" s="25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5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5"/>
      <c r="FT68" s="25"/>
      <c r="FU68" s="25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2:256" ht="15" customHeight="1">
      <c r="B69" s="1"/>
      <c r="C69" s="22"/>
      <c r="D69" s="22"/>
      <c r="E69" s="22"/>
      <c r="F69" s="22"/>
      <c r="G69" s="22"/>
      <c r="H69" s="22"/>
      <c r="I69" s="22"/>
      <c r="J69" s="22"/>
      <c r="K69" s="22"/>
      <c r="L69" s="156">
        <v>38.5</v>
      </c>
      <c r="M69" s="156"/>
      <c r="N69" s="31"/>
      <c r="O69" s="25"/>
      <c r="P69" s="3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5"/>
      <c r="AJ69" s="1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1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8"/>
      <c r="CQ69" s="22"/>
      <c r="CR69" s="22"/>
      <c r="CS69" s="25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5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163"/>
      <c r="FD69" s="163"/>
      <c r="FE69" s="163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5"/>
      <c r="FT69" s="25"/>
      <c r="FU69" s="25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2:256" ht="15" customHeight="1">
      <c r="B70" s="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1"/>
      <c r="O70" s="25"/>
      <c r="P70" s="31"/>
      <c r="Q70" s="22"/>
      <c r="R70" s="22"/>
      <c r="S70" s="22"/>
      <c r="T70" s="149">
        <v>331</v>
      </c>
      <c r="U70" s="149"/>
      <c r="V70" s="149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5"/>
      <c r="AJ70" s="1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1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8"/>
      <c r="CQ70" s="22"/>
      <c r="CR70" s="22"/>
      <c r="CS70" s="25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5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5"/>
      <c r="FT70" s="25"/>
      <c r="FU70" s="25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2:256" ht="15" customHeight="1">
      <c r="B71" s="1"/>
      <c r="O71" s="25"/>
      <c r="P71" s="3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5"/>
      <c r="AJ71" s="1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149">
        <v>217</v>
      </c>
      <c r="AW71" s="149"/>
      <c r="AX71" s="149"/>
      <c r="AY71" s="22"/>
      <c r="AZ71" s="22"/>
      <c r="BA71" s="22"/>
      <c r="BB71" s="22"/>
      <c r="BC71" s="22"/>
      <c r="BD71" s="22"/>
      <c r="BE71" s="22"/>
      <c r="BF71" s="22"/>
      <c r="BG71" s="1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8"/>
      <c r="CQ71" s="22"/>
      <c r="CR71" s="22"/>
      <c r="CS71" s="25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163"/>
      <c r="DM71" s="163"/>
      <c r="DN71" s="163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5"/>
      <c r="EF71" s="53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5"/>
      <c r="FT71" s="25"/>
      <c r="FU71" s="25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2:256" ht="15" customHeight="1">
      <c r="B72" s="1"/>
      <c r="C72" s="22"/>
      <c r="D72" s="22"/>
      <c r="E72" s="22"/>
      <c r="F72" s="22"/>
      <c r="G72" s="22"/>
      <c r="H72" s="22"/>
      <c r="I72" s="22"/>
      <c r="J72" s="156"/>
      <c r="K72" s="156"/>
      <c r="L72" s="22"/>
      <c r="M72" s="25"/>
      <c r="N72" s="25"/>
      <c r="O72" s="25"/>
      <c r="P72" s="31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5"/>
      <c r="AJ72" s="1"/>
      <c r="AK72" s="22"/>
      <c r="AL72" s="22"/>
      <c r="AM72" s="147">
        <v>62</v>
      </c>
      <c r="AN72" s="147"/>
      <c r="AO72" s="21"/>
      <c r="AP72" s="23"/>
      <c r="AQ72" s="23"/>
      <c r="AR72" s="23"/>
      <c r="AS72" s="23"/>
      <c r="AT72" s="23"/>
      <c r="AU72" s="23"/>
      <c r="AV72" s="147">
        <v>91</v>
      </c>
      <c r="AW72" s="147"/>
      <c r="AX72" s="23"/>
      <c r="AY72" s="23"/>
      <c r="AZ72" s="23"/>
      <c r="BA72" s="23"/>
      <c r="BB72" s="23"/>
      <c r="BC72" s="147">
        <v>64</v>
      </c>
      <c r="BD72" s="147"/>
      <c r="BE72" s="22"/>
      <c r="BF72" s="22"/>
      <c r="BG72" s="1"/>
      <c r="BM72" s="22"/>
      <c r="BN72" s="22"/>
      <c r="BO72" s="22"/>
      <c r="BP72" s="147">
        <v>147.5</v>
      </c>
      <c r="BQ72" s="147"/>
      <c r="BR72" s="147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147">
        <v>170.5</v>
      </c>
      <c r="CE72" s="147"/>
      <c r="CF72" s="147"/>
      <c r="CG72" s="23"/>
      <c r="CH72" s="23"/>
      <c r="CI72" s="23"/>
      <c r="CJ72" s="23"/>
      <c r="CK72" s="23"/>
      <c r="CL72" s="23"/>
      <c r="CM72" s="147">
        <v>58.5</v>
      </c>
      <c r="CN72" s="147"/>
      <c r="CO72" s="22"/>
      <c r="CP72" s="28"/>
      <c r="CQ72" s="22"/>
      <c r="CR72" s="22"/>
      <c r="CS72" s="25"/>
      <c r="CT72" s="22"/>
      <c r="CU72" s="22"/>
      <c r="CV72" s="147">
        <v>173</v>
      </c>
      <c r="CW72" s="147"/>
      <c r="CX72" s="147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5"/>
      <c r="EF72" s="53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5"/>
      <c r="FT72" s="25"/>
      <c r="FU72" s="25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2:256" ht="15" customHeight="1">
      <c r="B73" s="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31"/>
      <c r="Q73" s="22"/>
      <c r="R73" s="22"/>
      <c r="S73" s="22"/>
      <c r="T73" s="22"/>
      <c r="U73" s="22"/>
      <c r="V73" s="22"/>
      <c r="W73" s="22"/>
      <c r="X73" s="22"/>
      <c r="Y73" s="22"/>
      <c r="Z73" s="163"/>
      <c r="AA73" s="163"/>
      <c r="AB73" s="22"/>
      <c r="AC73" s="22"/>
      <c r="AD73" s="22"/>
      <c r="AE73" s="22"/>
      <c r="AF73" s="22"/>
      <c r="AG73" s="22"/>
      <c r="AH73" s="22"/>
      <c r="AI73" s="25"/>
      <c r="AJ73" s="1"/>
      <c r="AK73" s="22"/>
      <c r="AL73" s="22"/>
      <c r="AM73" s="22"/>
      <c r="AN73" s="22"/>
      <c r="AO73" s="22"/>
      <c r="AP73" s="22"/>
      <c r="AQ73" s="23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1"/>
      <c r="BI73" s="53"/>
      <c r="BJ73" s="53"/>
      <c r="BK73" s="53"/>
      <c r="BL73" s="53"/>
      <c r="BM73" s="53"/>
      <c r="BN73" s="53"/>
      <c r="BO73" s="53"/>
      <c r="BP73" s="53"/>
      <c r="CQ73" s="22"/>
      <c r="CR73" s="22"/>
      <c r="CS73" s="25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5"/>
      <c r="EF73" s="53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5"/>
      <c r="FT73" s="25"/>
      <c r="FU73" s="25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5:256" ht="15" customHeight="1">
      <c r="O74" s="25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5"/>
      <c r="AJ74" s="1"/>
      <c r="AK74" s="1"/>
      <c r="AL74" s="1"/>
      <c r="AM74" s="1"/>
      <c r="AN74" s="1"/>
      <c r="AO74" s="1"/>
      <c r="AP74" s="1"/>
      <c r="AQ74" s="23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CL74" s="1"/>
      <c r="CM74" s="1"/>
      <c r="CN74" s="1"/>
      <c r="CO74" s="1"/>
      <c r="CP74" s="1"/>
      <c r="CQ74" s="25"/>
      <c r="CR74" s="25"/>
      <c r="CS74" s="25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5"/>
      <c r="EF74" s="53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5"/>
      <c r="FT74" s="25"/>
      <c r="FU74" s="25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3:256" ht="15" customHeight="1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5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5"/>
      <c r="AJ75" s="23"/>
      <c r="AK75" s="22"/>
      <c r="AL75" s="147">
        <v>71</v>
      </c>
      <c r="AM75" s="147"/>
      <c r="AN75" s="22"/>
      <c r="AO75" s="22"/>
      <c r="AP75" s="22"/>
      <c r="AQ75" s="23"/>
      <c r="AR75" s="22"/>
      <c r="AS75" s="22"/>
      <c r="AT75" s="22"/>
      <c r="AU75" s="147">
        <v>88.5</v>
      </c>
      <c r="AV75" s="147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147">
        <v>175.5</v>
      </c>
      <c r="BH75" s="147"/>
      <c r="BI75" s="147"/>
      <c r="BJ75" s="22"/>
      <c r="BK75" s="22"/>
      <c r="BL75" s="22"/>
      <c r="BM75" s="22"/>
      <c r="BN75" s="22"/>
      <c r="BO75" s="22"/>
      <c r="BP75" s="22"/>
      <c r="BQ75" s="1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5"/>
      <c r="CR75" s="25"/>
      <c r="CS75" s="25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5"/>
      <c r="EF75" s="53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149">
        <v>391</v>
      </c>
      <c r="EX75" s="149"/>
      <c r="EY75" s="149"/>
      <c r="EZ75" s="51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5"/>
      <c r="FT75" s="25"/>
      <c r="FU75" s="25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3:256" ht="15" customHeight="1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5"/>
      <c r="P76" s="22"/>
      <c r="Q76" s="147">
        <v>191</v>
      </c>
      <c r="R76" s="147"/>
      <c r="S76" s="147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5"/>
      <c r="AJ76" s="147"/>
      <c r="AK76" s="147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147"/>
      <c r="BR76" s="147"/>
      <c r="BS76" s="23"/>
      <c r="BT76" s="147">
        <v>40.5</v>
      </c>
      <c r="BU76" s="147"/>
      <c r="BX76" s="22"/>
      <c r="BY76" s="22"/>
      <c r="BZ76" s="22"/>
      <c r="CA76" s="22"/>
      <c r="CB76" s="22"/>
      <c r="CC76" s="22"/>
      <c r="CD76" s="147">
        <v>168.5</v>
      </c>
      <c r="CE76" s="147"/>
      <c r="CF76" s="147"/>
      <c r="CG76" s="22"/>
      <c r="CH76" s="22"/>
      <c r="CI76" s="22"/>
      <c r="CJ76" s="22"/>
      <c r="CK76" s="22"/>
      <c r="CL76" s="22"/>
      <c r="CM76" s="22"/>
      <c r="CN76" s="147">
        <v>39.5</v>
      </c>
      <c r="CO76" s="147"/>
      <c r="CP76" s="22"/>
      <c r="CQ76" s="25"/>
      <c r="CR76" s="25"/>
      <c r="CS76" s="25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5"/>
      <c r="EF76" s="53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5"/>
      <c r="FT76" s="25"/>
      <c r="FU76" s="25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3:256" ht="15" customHeight="1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5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3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49">
        <f>SUM(AL75:BH75)</f>
        <v>335</v>
      </c>
      <c r="AW77" s="149"/>
      <c r="AX77" s="149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R77" s="22"/>
      <c r="BS77" s="23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5"/>
      <c r="CR77" s="25"/>
      <c r="CS77" s="25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149">
        <v>368</v>
      </c>
      <c r="DP77" s="149"/>
      <c r="DQ77" s="149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2"/>
      <c r="ED77" s="22"/>
      <c r="EE77" s="25"/>
      <c r="EF77" s="53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5"/>
      <c r="FT77" s="25"/>
      <c r="FU77" s="25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3:256" ht="15" customHeight="1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5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3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R78" s="22"/>
      <c r="BS78" s="23"/>
      <c r="BT78" s="22"/>
      <c r="BU78" s="22"/>
      <c r="BV78" s="22"/>
      <c r="BW78" s="22"/>
      <c r="BX78" s="22"/>
      <c r="BY78" s="22"/>
      <c r="BZ78" s="22"/>
      <c r="CA78" s="22"/>
      <c r="CB78" s="22"/>
      <c r="CC78" s="153">
        <v>248.5</v>
      </c>
      <c r="CD78" s="153"/>
      <c r="CE78" s="153"/>
      <c r="CF78" s="22"/>
      <c r="CG78" s="22"/>
      <c r="CH78" s="22"/>
      <c r="CI78" s="22"/>
      <c r="CJ78" s="22"/>
      <c r="CK78" s="22"/>
      <c r="CL78" s="22"/>
      <c r="CM78" s="22"/>
      <c r="CN78" s="22"/>
      <c r="CO78" s="147">
        <v>84.5</v>
      </c>
      <c r="CP78" s="147"/>
      <c r="CQ78" s="25"/>
      <c r="CR78" s="25"/>
      <c r="CS78" s="25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147">
        <v>187</v>
      </c>
      <c r="DF78" s="147"/>
      <c r="DG78" s="147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147">
        <v>100.5</v>
      </c>
      <c r="DU78" s="147"/>
      <c r="DV78" s="147"/>
      <c r="DW78" s="23"/>
      <c r="DX78" s="23"/>
      <c r="DY78" s="23"/>
      <c r="DZ78" s="23"/>
      <c r="EA78" s="23"/>
      <c r="EB78" s="147">
        <v>80.5</v>
      </c>
      <c r="EC78" s="147"/>
      <c r="ED78" s="22"/>
      <c r="EE78" s="25"/>
      <c r="EF78" s="53"/>
      <c r="EG78" s="22"/>
      <c r="EH78" s="147">
        <v>57.5</v>
      </c>
      <c r="EI78" s="147"/>
      <c r="EJ78" s="22"/>
      <c r="EK78" s="22"/>
      <c r="EL78" s="22"/>
      <c r="EM78" s="22"/>
      <c r="EN78" s="22"/>
      <c r="EO78" s="147">
        <v>100.5</v>
      </c>
      <c r="EP78" s="147"/>
      <c r="EQ78" s="147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147">
        <v>232.5</v>
      </c>
      <c r="FH78" s="147"/>
      <c r="FI78" s="147"/>
      <c r="FJ78" s="22"/>
      <c r="FK78" s="22"/>
      <c r="FL78" s="22"/>
      <c r="FM78" s="22"/>
      <c r="FN78" s="22"/>
      <c r="FO78" s="22"/>
      <c r="FP78" s="22"/>
      <c r="FQ78" s="22"/>
      <c r="FR78" s="22"/>
      <c r="FS78" s="25"/>
      <c r="FT78" s="25"/>
      <c r="FU78" s="25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3:256" ht="15" customHeight="1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5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3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R79" s="22"/>
      <c r="BS79" s="23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3"/>
      <c r="CQ79" s="25"/>
      <c r="CR79" s="25"/>
      <c r="CS79" s="25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5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5"/>
      <c r="FT79" s="25"/>
      <c r="FU79" s="25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3:256" ht="15" customHeight="1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5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3"/>
      <c r="AK80" s="22"/>
      <c r="AL80" s="22"/>
      <c r="AM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R80" s="22"/>
      <c r="BS80" s="23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3"/>
      <c r="CQ80" s="25"/>
      <c r="CR80" s="25"/>
      <c r="CS80" s="25"/>
      <c r="CT80" s="22"/>
      <c r="CU80" s="22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5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5"/>
      <c r="FT80" s="25"/>
      <c r="FU80" s="25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3:256" ht="15" customHeight="1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5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47">
        <v>90.5</v>
      </c>
      <c r="AH81" s="147"/>
      <c r="AI81" s="22"/>
      <c r="AJ81" s="147"/>
      <c r="AK81" s="147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163"/>
      <c r="BB81" s="163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R81" s="22"/>
      <c r="BS81" s="147">
        <v>98.5</v>
      </c>
      <c r="BT81" s="147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3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2"/>
      <c r="EM81" s="23"/>
      <c r="EN81" s="23"/>
      <c r="EO81" s="23"/>
      <c r="EP81" s="22"/>
      <c r="EQ81" s="22"/>
      <c r="ER81" s="22"/>
      <c r="ES81" s="22"/>
      <c r="ET81" s="22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3:256" ht="15" customHeight="1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5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3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R82" s="22"/>
      <c r="BS82" s="23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3"/>
      <c r="CQ82" s="25"/>
      <c r="CR82" s="22"/>
      <c r="CS82" s="22"/>
      <c r="CT82" s="22"/>
      <c r="CU82" s="22"/>
      <c r="CV82" s="53"/>
      <c r="CW82" s="53"/>
      <c r="CX82" s="53"/>
      <c r="CY82" s="53"/>
      <c r="CZ82" s="53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30"/>
      <c r="DM82" s="30"/>
      <c r="DN82" s="30"/>
      <c r="DO82" s="30"/>
      <c r="DP82" s="30"/>
      <c r="DQ82" s="30"/>
      <c r="DR82" s="30"/>
      <c r="DS82" s="30"/>
      <c r="DT82" s="22"/>
      <c r="DU82" s="22"/>
      <c r="DV82" s="22"/>
      <c r="DW82" s="22"/>
      <c r="DX82" s="22"/>
      <c r="DY82" s="22"/>
      <c r="DZ82" s="22"/>
      <c r="EA82" s="22"/>
      <c r="EB82" s="22"/>
      <c r="EC82" s="21"/>
      <c r="ED82" s="21"/>
      <c r="EE82" s="25"/>
      <c r="EF82" s="25"/>
      <c r="EG82" s="25"/>
      <c r="EH82" s="25"/>
      <c r="EI82" s="25"/>
      <c r="EJ82" s="25"/>
      <c r="EK82" s="27"/>
      <c r="EL82" s="22"/>
      <c r="EM82" s="22"/>
      <c r="EN82" s="22"/>
      <c r="EO82" s="22"/>
      <c r="EP82" s="147">
        <v>98.5</v>
      </c>
      <c r="EQ82" s="147"/>
      <c r="ER82" s="23"/>
      <c r="ES82" s="147"/>
      <c r="ET82" s="147"/>
      <c r="EU82" s="22"/>
      <c r="EV82" s="25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25"/>
      <c r="FT82" s="25"/>
      <c r="FU82" s="25"/>
      <c r="FV82" s="25"/>
      <c r="FW82" s="25"/>
      <c r="FX82" s="25"/>
      <c r="FY82" s="25"/>
      <c r="FZ82" s="25"/>
      <c r="GA82" s="25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3:256" ht="15" customHeight="1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5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3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R83" s="22"/>
      <c r="BS83" s="23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3"/>
      <c r="CQ83" s="52"/>
      <c r="CR83" s="22"/>
      <c r="CS83" s="22"/>
      <c r="CT83" s="22"/>
      <c r="CU83" s="147"/>
      <c r="CV83" s="147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147">
        <v>209</v>
      </c>
      <c r="DL83" s="147"/>
      <c r="DM83" s="147"/>
      <c r="DN83" s="22"/>
      <c r="DO83" s="22"/>
      <c r="DP83" s="22"/>
      <c r="DQ83" s="22"/>
      <c r="DR83" s="22"/>
      <c r="DS83" s="22"/>
      <c r="DT83" s="147">
        <v>100</v>
      </c>
      <c r="DU83" s="147"/>
      <c r="DV83" s="147"/>
      <c r="DW83" s="22"/>
      <c r="DX83" s="22"/>
      <c r="DY83" s="22"/>
      <c r="DZ83" s="22"/>
      <c r="EA83" s="22"/>
      <c r="EB83" s="147">
        <v>83</v>
      </c>
      <c r="EC83" s="147"/>
      <c r="ED83" s="22"/>
      <c r="EE83" s="25"/>
      <c r="EF83" s="25"/>
      <c r="EG83" s="25"/>
      <c r="EH83" s="25"/>
      <c r="EI83" s="25"/>
      <c r="EJ83" s="25"/>
      <c r="EK83" s="147"/>
      <c r="EL83" s="147"/>
      <c r="EM83" s="22"/>
      <c r="EN83" s="22"/>
      <c r="EO83" s="22"/>
      <c r="EP83" s="22"/>
      <c r="EQ83" s="22"/>
      <c r="ER83" s="22"/>
      <c r="ES83" s="22"/>
      <c r="ET83" s="22"/>
      <c r="EU83" s="22"/>
      <c r="EV83" s="25"/>
      <c r="EW83" s="22"/>
      <c r="EX83" s="22"/>
      <c r="EY83" s="22"/>
      <c r="EZ83" s="54"/>
      <c r="FA83" s="54"/>
      <c r="FB83" s="54"/>
      <c r="FC83" s="54"/>
      <c r="FD83" s="54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156">
        <v>76</v>
      </c>
      <c r="FV83" s="156"/>
      <c r="FW83" s="22"/>
      <c r="FX83" s="22"/>
      <c r="FY83" s="22"/>
      <c r="FZ83" s="25"/>
      <c r="GA83" s="25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3:256" ht="15" customHeight="1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5"/>
      <c r="P84" s="22"/>
      <c r="Q84" s="22"/>
      <c r="R84" s="22"/>
      <c r="S84" s="22"/>
      <c r="T84" s="22"/>
      <c r="U84" s="22"/>
      <c r="V84" s="22"/>
      <c r="W84" s="149">
        <v>187</v>
      </c>
      <c r="X84" s="149"/>
      <c r="Y84" s="149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3"/>
      <c r="AK84" s="149">
        <v>115</v>
      </c>
      <c r="AL84" s="149"/>
      <c r="AM84" s="149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R84" s="22"/>
      <c r="BS84" s="23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3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147">
        <v>63</v>
      </c>
      <c r="EI84" s="147"/>
      <c r="EJ84" s="22"/>
      <c r="EK84" s="147">
        <v>19.5</v>
      </c>
      <c r="EL84" s="147"/>
      <c r="EM84" s="22"/>
      <c r="EN84" s="22"/>
      <c r="EO84" s="22"/>
      <c r="EP84" s="22"/>
      <c r="EQ84" s="22"/>
      <c r="ER84" s="22"/>
      <c r="ES84" s="22"/>
      <c r="ET84" s="147">
        <v>31</v>
      </c>
      <c r="EU84" s="147"/>
      <c r="EV84" s="25"/>
      <c r="EW84" s="22"/>
      <c r="EX84" s="147">
        <v>24</v>
      </c>
      <c r="EY84" s="147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147">
        <v>71</v>
      </c>
      <c r="FY84" s="147"/>
      <c r="FZ84" s="25"/>
      <c r="GA84" s="25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3:256" ht="15" customHeight="1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5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3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R85" s="22"/>
      <c r="BS85" s="23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153">
        <v>267.5</v>
      </c>
      <c r="CN85" s="153"/>
      <c r="CO85" s="153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149">
        <v>559</v>
      </c>
      <c r="DO85" s="149"/>
      <c r="DP85" s="149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5"/>
      <c r="GA85" s="25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3:256" ht="15" customHeight="1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5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47"/>
      <c r="AH86" s="147"/>
      <c r="AI86" s="25"/>
      <c r="AJ86" s="147"/>
      <c r="AK86" s="147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1"/>
      <c r="BR86" s="22"/>
      <c r="BS86" s="23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3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33"/>
      <c r="FZ86" s="25"/>
      <c r="GA86" s="25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5:256" ht="15" customHeight="1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22"/>
      <c r="BS87" s="23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147">
        <v>98.5</v>
      </c>
      <c r="CP87" s="147"/>
      <c r="CQ87" s="22"/>
      <c r="CR87" s="22"/>
      <c r="CS87" s="22"/>
      <c r="CT87" s="22"/>
      <c r="CU87" s="147">
        <v>100.5</v>
      </c>
      <c r="CV87" s="147"/>
      <c r="CW87" s="147"/>
      <c r="CY87" s="149">
        <v>146</v>
      </c>
      <c r="CZ87" s="149"/>
      <c r="DA87" s="149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149">
        <v>193</v>
      </c>
      <c r="EZ87" s="149"/>
      <c r="FA87" s="149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33"/>
      <c r="FZ87" s="25"/>
      <c r="GA87" s="25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69:256" ht="15" customHeight="1">
      <c r="BQ88" s="1"/>
      <c r="BR88" s="22"/>
      <c r="BS88" s="147">
        <v>34</v>
      </c>
      <c r="BT88" s="147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3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5"/>
      <c r="GA88" s="25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70:256" ht="15" customHeight="1">
      <c r="BR89" s="22"/>
      <c r="BS89" s="23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3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163"/>
      <c r="DO89" s="163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147">
        <v>89</v>
      </c>
      <c r="EU89" s="147"/>
      <c r="EV89" s="22"/>
      <c r="EW89" s="22"/>
      <c r="EX89" s="147">
        <v>90</v>
      </c>
      <c r="EY89" s="147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5"/>
      <c r="GA89" s="25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70:256" ht="15" customHeight="1">
      <c r="BR90" s="22"/>
      <c r="BS90" s="23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163"/>
      <c r="CH90" s="163"/>
      <c r="CI90" s="22"/>
      <c r="CJ90" s="22"/>
      <c r="CK90" s="22"/>
      <c r="CL90" s="22"/>
      <c r="CM90" s="22"/>
      <c r="CN90" s="22"/>
      <c r="CO90" s="22"/>
      <c r="CP90" s="23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35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149">
        <v>190.5</v>
      </c>
      <c r="FW90" s="149"/>
      <c r="FX90" s="149"/>
      <c r="FY90" s="31"/>
      <c r="FZ90" s="34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70:256" ht="15" customHeight="1">
      <c r="BR91" s="22"/>
      <c r="BS91" s="23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3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35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31"/>
      <c r="FZ91" s="34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70:256" ht="15" customHeight="1">
      <c r="BR92" s="22"/>
      <c r="BS92" s="23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3"/>
      <c r="CQ92" s="25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35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147">
        <v>94</v>
      </c>
      <c r="FY92" s="147"/>
      <c r="FZ92" s="34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70:256" ht="15" customHeight="1">
      <c r="BR93" s="22"/>
      <c r="BS93" s="147">
        <v>120.5</v>
      </c>
      <c r="BT93" s="147"/>
      <c r="BU93" s="147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3"/>
      <c r="CQ93" s="25"/>
      <c r="CR93" s="22"/>
      <c r="CS93" s="22"/>
      <c r="CT93" s="22"/>
      <c r="CU93" s="147">
        <v>35.5</v>
      </c>
      <c r="CV93" s="147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FZ93" s="14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70:256" ht="15" customHeight="1">
      <c r="BR94" s="22"/>
      <c r="BS94" s="23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3"/>
      <c r="CQ94" s="25"/>
      <c r="CR94" s="22"/>
      <c r="CS94" s="22"/>
      <c r="CT94" s="22"/>
      <c r="CU94" s="22"/>
      <c r="CV94" s="36"/>
      <c r="CW94" s="36"/>
      <c r="CZ94" s="30"/>
      <c r="DA94" s="30"/>
      <c r="DB94" s="30"/>
      <c r="DC94" s="147">
        <v>91</v>
      </c>
      <c r="DD94" s="147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147">
        <f>DN85-DC94-CU95</f>
        <v>381.5</v>
      </c>
      <c r="DW94" s="147"/>
      <c r="DX94" s="147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5"/>
      <c r="EW94" s="22"/>
      <c r="EX94" s="35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34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70:256" ht="15" customHeight="1">
      <c r="BR95" s="22"/>
      <c r="BS95" s="23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147">
        <v>84.5</v>
      </c>
      <c r="CP95" s="147"/>
      <c r="CQ95" s="25"/>
      <c r="CR95" s="22"/>
      <c r="CS95" s="22"/>
      <c r="CT95" s="22"/>
      <c r="CU95" s="147">
        <v>86.5</v>
      </c>
      <c r="CV95" s="147"/>
      <c r="CW95" s="147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147">
        <v>26</v>
      </c>
      <c r="EU95" s="147"/>
      <c r="EV95" s="25"/>
      <c r="EW95" s="22"/>
      <c r="EX95" s="35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34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70:256" ht="15" customHeight="1">
      <c r="BR96" s="22"/>
      <c r="BS96" s="23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5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5"/>
      <c r="EW96" s="22"/>
      <c r="EX96" s="21"/>
      <c r="EY96" s="21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163"/>
      <c r="FN96" s="163"/>
      <c r="FO96" s="163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34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70:256" ht="15" customHeight="1">
      <c r="BR97" s="22"/>
      <c r="BS97" s="23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5"/>
      <c r="CR97" s="25"/>
      <c r="CS97" s="25"/>
      <c r="CT97" s="25"/>
      <c r="CU97" s="25"/>
      <c r="CV97" s="25"/>
      <c r="CW97" s="25"/>
      <c r="CX97" s="25"/>
      <c r="CY97" s="25"/>
      <c r="CZ97" s="22"/>
      <c r="DA97" s="22"/>
      <c r="DB97" s="22"/>
      <c r="DC97" s="22"/>
      <c r="DD97" s="22"/>
      <c r="DE97" s="22"/>
      <c r="DF97" s="22"/>
      <c r="DG97" s="22"/>
      <c r="DH97" s="22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2"/>
      <c r="EX97" s="147">
        <v>79</v>
      </c>
      <c r="EY97" s="147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34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70:256" ht="15" customHeight="1">
      <c r="BR98" s="22"/>
      <c r="BS98" s="23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5"/>
      <c r="CR98" s="22"/>
      <c r="CS98" s="22"/>
      <c r="CT98" s="55"/>
      <c r="CU98" s="147">
        <v>51</v>
      </c>
      <c r="CV98" s="147"/>
      <c r="CW98" s="30"/>
      <c r="CX98" s="30"/>
      <c r="CY98" s="30"/>
      <c r="CZ98" s="30"/>
      <c r="DA98" s="30"/>
      <c r="DB98" s="147">
        <v>89</v>
      </c>
      <c r="DC98" s="147"/>
      <c r="DD98" s="30"/>
      <c r="DE98" s="30"/>
      <c r="DF98" s="30"/>
      <c r="DG98" s="30"/>
      <c r="DH98" s="30"/>
      <c r="DI98" s="30"/>
      <c r="DJ98" s="30"/>
      <c r="DK98" s="30"/>
      <c r="DL98" s="147">
        <v>97.5</v>
      </c>
      <c r="DM98" s="147"/>
      <c r="DN98" s="22"/>
      <c r="DO98" s="22"/>
      <c r="DQ98" s="22"/>
      <c r="DR98" s="22"/>
      <c r="DS98" s="25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5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34"/>
      <c r="GA98" s="22"/>
      <c r="GB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70:256" ht="15" customHeight="1">
      <c r="BR99" s="22"/>
      <c r="BS99" s="23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5"/>
      <c r="CR99" s="22"/>
      <c r="CS99" s="22"/>
      <c r="CT99" s="55"/>
      <c r="CU99" s="30"/>
      <c r="CV99" s="30"/>
      <c r="CW99" s="30"/>
      <c r="CX99" s="30"/>
      <c r="CY99" s="30"/>
      <c r="CZ99" s="30"/>
      <c r="DA99" s="30"/>
      <c r="DB99" s="153">
        <f>SUM(CU98:DL98)</f>
        <v>237.5</v>
      </c>
      <c r="DC99" s="153"/>
      <c r="DD99" s="153"/>
      <c r="DE99" s="30"/>
      <c r="DF99" s="30"/>
      <c r="DG99" s="30"/>
      <c r="DH99" s="30"/>
      <c r="DI99" s="30"/>
      <c r="DJ99" s="30"/>
      <c r="DK99" s="30"/>
      <c r="DL99" s="30"/>
      <c r="DM99" s="22"/>
      <c r="DN99" s="22"/>
      <c r="DO99" s="22"/>
      <c r="DQ99" s="22"/>
      <c r="DR99" s="22"/>
      <c r="DS99" s="25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5"/>
      <c r="EW99" s="22"/>
      <c r="EX99" s="22"/>
      <c r="EY99" s="22"/>
      <c r="EZ99" s="22"/>
      <c r="FA99" s="22"/>
      <c r="FB99" s="22"/>
      <c r="FC99" s="22"/>
      <c r="FD99" s="149">
        <v>287</v>
      </c>
      <c r="FE99" s="149"/>
      <c r="FF99" s="149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147">
        <v>26</v>
      </c>
      <c r="FY99" s="147"/>
      <c r="FZ99" s="25"/>
      <c r="GA99" s="25"/>
      <c r="GB99" s="22"/>
      <c r="GC99" s="29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70:256" ht="15" customHeight="1"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5"/>
      <c r="CR100" s="22"/>
      <c r="CS100" s="22"/>
      <c r="CT100" s="25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Q100" s="22"/>
      <c r="DR100" s="22"/>
      <c r="DS100" s="25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5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5"/>
      <c r="GA100" s="25"/>
      <c r="GB100" s="22"/>
      <c r="GC100" s="29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69:256" ht="15" customHeight="1">
      <c r="BQ101" s="1"/>
      <c r="BR101" s="22"/>
      <c r="BS101" s="147">
        <v>4</v>
      </c>
      <c r="BT101" s="147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31"/>
      <c r="CM101" s="31"/>
      <c r="CN101" s="31"/>
      <c r="CO101" s="22"/>
      <c r="CP101" s="22"/>
      <c r="CQ101" s="25"/>
      <c r="CR101" s="22"/>
      <c r="CS101" s="22"/>
      <c r="CT101" s="25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Q101" s="22"/>
      <c r="DR101" s="22"/>
      <c r="DS101" s="25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5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5"/>
      <c r="GA101" s="25"/>
      <c r="GB101" s="22"/>
      <c r="GC101" s="29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69:256" ht="15" customHeight="1"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25"/>
      <c r="CR102" s="25"/>
      <c r="CS102" s="25"/>
      <c r="CT102" s="25"/>
      <c r="CU102" s="153">
        <v>115.5</v>
      </c>
      <c r="CV102" s="153"/>
      <c r="CW102" s="153"/>
      <c r="CX102" s="22"/>
      <c r="CY102" s="22"/>
      <c r="CZ102" s="22"/>
      <c r="DA102" s="22"/>
      <c r="DB102" s="163"/>
      <c r="DC102" s="163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Q102" s="22"/>
      <c r="DR102" s="22"/>
      <c r="DS102" s="25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2"/>
      <c r="GC102" s="29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69:256" ht="15" customHeight="1"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25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Q103" s="22"/>
      <c r="DR103" s="22"/>
      <c r="DS103" s="25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2"/>
      <c r="GC103" s="169">
        <v>96</v>
      </c>
      <c r="GD103" s="170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98:256" ht="15" customHeight="1">
      <c r="CT104" s="25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Q104" s="22"/>
      <c r="DR104" s="22"/>
      <c r="DS104" s="25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2"/>
      <c r="GC104" s="44"/>
      <c r="GD104" s="40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98:256" ht="15" customHeight="1">
      <c r="CT105" s="25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Q105" s="22"/>
      <c r="DR105" s="22"/>
      <c r="DS105" s="25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6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9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98:256" ht="15" customHeight="1">
      <c r="CT106" s="25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Q106" s="22"/>
      <c r="DR106" s="22"/>
      <c r="DS106" s="25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9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98:256" ht="15" customHeight="1">
      <c r="CT107" s="25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Q107" s="22"/>
      <c r="DR107" s="22"/>
      <c r="DS107" s="25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C107" s="29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98:256" ht="15" customHeight="1">
      <c r="CT108" s="25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Q108" s="22"/>
      <c r="DR108" s="22"/>
      <c r="DS108" s="25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98:256" ht="15" customHeight="1">
      <c r="CT109" s="25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Q109" s="22"/>
      <c r="DR109" s="22"/>
      <c r="DS109" s="25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98:256" ht="15" customHeight="1"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98:256" ht="15" customHeight="1"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6:16" ht="15" customHeight="1"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</row>
    <row r="113" spans="6:16" ht="15" customHeight="1"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6:95" ht="15" customHeight="1"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BG114" s="1"/>
      <c r="BH114" s="1"/>
      <c r="BI114" s="1"/>
      <c r="BJ114" s="1"/>
      <c r="BK114" s="1"/>
      <c r="BL114" s="1"/>
      <c r="BM114" s="1"/>
      <c r="BN114" s="1"/>
      <c r="CL114" s="1"/>
      <c r="CM114" s="1"/>
      <c r="CN114" s="1"/>
      <c r="CO114" s="1"/>
      <c r="CP114" s="1"/>
      <c r="CQ114" s="1"/>
    </row>
    <row r="115" spans="6:161" ht="15" customHeight="1"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BG115" s="1"/>
      <c r="BH115" s="1"/>
      <c r="BI115" s="1"/>
      <c r="BJ115" s="1"/>
      <c r="BK115" s="1"/>
      <c r="BL115" s="1"/>
      <c r="BM115" s="1"/>
      <c r="BN115" s="1"/>
      <c r="CL115" s="1"/>
      <c r="CM115" s="1"/>
      <c r="CN115" s="1"/>
      <c r="CO115" s="1"/>
      <c r="CP115" s="1"/>
      <c r="CQ115" s="1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</row>
    <row r="116" spans="6:161" ht="15" customHeight="1"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BG116" s="1"/>
      <c r="CQ116" s="1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</row>
    <row r="117" spans="6:161" ht="15" customHeight="1"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BG117" s="1"/>
      <c r="CQ117" s="1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</row>
    <row r="118" spans="6:161" ht="15" customHeight="1"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BG118" s="1"/>
      <c r="CQ118" s="1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</row>
    <row r="119" spans="59:161" ht="15" customHeight="1">
      <c r="BG119" s="1"/>
      <c r="CQ119" s="1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</row>
    <row r="120" spans="59:161" ht="15" customHeight="1">
      <c r="BG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Z120" s="1"/>
      <c r="EA120" s="1"/>
      <c r="EB120" s="1"/>
      <c r="EC120" s="1"/>
      <c r="ED120" s="1"/>
      <c r="EE120" s="1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</row>
    <row r="121" spans="6:161" ht="15" customHeight="1">
      <c r="F121" s="1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1"/>
      <c r="AG121" s="27"/>
      <c r="AH121" s="27"/>
      <c r="BG121" s="1"/>
      <c r="CL121" s="1"/>
      <c r="DL121" s="1"/>
      <c r="EE121" s="1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</row>
    <row r="122" spans="6:135" ht="15" customHeight="1">
      <c r="F122" s="1"/>
      <c r="AF122" s="1"/>
      <c r="AG122" s="27"/>
      <c r="AH122" s="27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BG122" s="1"/>
      <c r="CL122" s="1"/>
      <c r="DL122" s="1"/>
      <c r="EE122" s="1"/>
    </row>
    <row r="123" spans="6:135" ht="15" customHeight="1">
      <c r="F123" s="1"/>
      <c r="G123" s="19"/>
      <c r="H123" s="19"/>
      <c r="AF123" s="1"/>
      <c r="AG123" s="1"/>
      <c r="AH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BG123" s="1"/>
      <c r="CL123" s="1"/>
      <c r="CU123" s="168">
        <f>CN25+CV31+DF31-10</f>
        <v>250</v>
      </c>
      <c r="CV123" s="168"/>
      <c r="CW123" s="168"/>
      <c r="DL123" s="1"/>
      <c r="EE123" s="1"/>
    </row>
    <row r="124" spans="2:135" ht="15" customHeight="1">
      <c r="B124" s="1"/>
      <c r="C124" s="1"/>
      <c r="D124" s="1"/>
      <c r="E124" s="1"/>
      <c r="F124" s="1"/>
      <c r="G124" s="19"/>
      <c r="H124" s="19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BF124" s="1"/>
      <c r="BG124" s="1"/>
      <c r="CL124" s="1"/>
      <c r="DL124" s="1"/>
      <c r="EE124" s="1"/>
    </row>
    <row r="125" spans="2:135" ht="15" customHeight="1">
      <c r="B125" s="1"/>
      <c r="C125" s="1"/>
      <c r="D125" s="1"/>
      <c r="E125" s="1"/>
      <c r="F125" s="27"/>
      <c r="G125" s="27"/>
      <c r="AC125" s="27"/>
      <c r="AD125" s="27"/>
      <c r="AI125" s="1"/>
      <c r="AJ125" s="1"/>
      <c r="CL125" s="1"/>
      <c r="DL125" s="1"/>
      <c r="EE125" s="1"/>
    </row>
    <row r="126" spans="2:175" ht="15" customHeight="1">
      <c r="B126" s="1"/>
      <c r="C126" s="1"/>
      <c r="D126" s="1"/>
      <c r="E126" s="1"/>
      <c r="F126" s="19"/>
      <c r="G126" s="19"/>
      <c r="AC126" s="19"/>
      <c r="AD126" s="19"/>
      <c r="AG126" s="46"/>
      <c r="AH126" s="46"/>
      <c r="AI126" s="1"/>
      <c r="AJ126" s="1"/>
      <c r="CL126" s="1"/>
      <c r="DL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FN126" s="1"/>
      <c r="FO126" s="1"/>
      <c r="FP126" s="1"/>
      <c r="FQ126" s="1"/>
      <c r="FR126" s="1"/>
      <c r="FS126" s="1"/>
    </row>
    <row r="127" spans="2:175" ht="15" customHeight="1">
      <c r="B127" s="1"/>
      <c r="C127" s="1"/>
      <c r="D127" s="1"/>
      <c r="E127" s="1"/>
      <c r="AG127" s="19"/>
      <c r="AH127" s="19"/>
      <c r="AI127" s="1"/>
      <c r="AJ127" s="1"/>
      <c r="CL127" s="1"/>
      <c r="DL127" s="1"/>
      <c r="EO127" s="1"/>
      <c r="FS127" s="1"/>
    </row>
    <row r="128" spans="2:175" ht="15" customHeight="1">
      <c r="B128" s="1"/>
      <c r="C128" s="1"/>
      <c r="D128" s="1"/>
      <c r="E128" s="1"/>
      <c r="F128" s="134"/>
      <c r="G128" s="134"/>
      <c r="H128" s="134"/>
      <c r="AI128" s="1"/>
      <c r="AJ128" s="1"/>
      <c r="CL128" s="1"/>
      <c r="DL128" s="1"/>
      <c r="EO128" s="1"/>
      <c r="FS128" s="1"/>
    </row>
    <row r="129" spans="2:175" ht="15" customHeight="1">
      <c r="B129" s="1"/>
      <c r="C129" s="1"/>
      <c r="D129" s="1"/>
      <c r="E129" s="1"/>
      <c r="AG129" s="46"/>
      <c r="AH129" s="46"/>
      <c r="AI129" s="1"/>
      <c r="AJ129" s="1"/>
      <c r="CL129" s="1"/>
      <c r="DL129" s="1"/>
      <c r="EO129" s="1"/>
      <c r="EQ129" s="19"/>
      <c r="ER129" s="19"/>
      <c r="ES129" s="19"/>
      <c r="ET129" s="19"/>
      <c r="EU129" s="19"/>
      <c r="EV129" s="19"/>
      <c r="EW129" s="19"/>
      <c r="EX129" s="19"/>
      <c r="EY129" s="19"/>
      <c r="FS129" s="1"/>
    </row>
    <row r="130" spans="2:175" ht="15" customHeight="1">
      <c r="B130" s="1"/>
      <c r="C130" s="1"/>
      <c r="D130" s="1"/>
      <c r="E130" s="1"/>
      <c r="AG130" s="19"/>
      <c r="AH130" s="19"/>
      <c r="AI130" s="1"/>
      <c r="AJ130" s="1"/>
      <c r="CL130" s="1"/>
      <c r="DL130" s="1"/>
      <c r="EO130" s="1"/>
      <c r="EQ130" s="19"/>
      <c r="ER130" s="19"/>
      <c r="ES130" s="19"/>
      <c r="ET130" s="19"/>
      <c r="EU130" s="19"/>
      <c r="EV130" s="19"/>
      <c r="EW130" s="19"/>
      <c r="EX130" s="19"/>
      <c r="EY130" s="19"/>
      <c r="FS130" s="1"/>
    </row>
    <row r="131" spans="2:175" ht="15" customHeight="1">
      <c r="B131" s="1"/>
      <c r="C131" s="1"/>
      <c r="D131" s="1"/>
      <c r="E131" s="1"/>
      <c r="AI131" s="1"/>
      <c r="AJ131" s="1"/>
      <c r="CL131" s="1"/>
      <c r="DL131" s="1"/>
      <c r="EO131" s="1"/>
      <c r="EQ131" s="19"/>
      <c r="ER131" s="19"/>
      <c r="ES131" s="19"/>
      <c r="ET131" s="19"/>
      <c r="EU131" s="19"/>
      <c r="EV131" s="19"/>
      <c r="EW131" s="19"/>
      <c r="EX131" s="19"/>
      <c r="EY131" s="19"/>
      <c r="FS131" s="1"/>
    </row>
    <row r="132" spans="2:175" ht="15" customHeight="1">
      <c r="B132" s="1"/>
      <c r="C132" s="1"/>
      <c r="D132" s="1"/>
      <c r="E132" s="1"/>
      <c r="AI132" s="1"/>
      <c r="AJ132" s="1"/>
      <c r="CL132" s="1"/>
      <c r="DL132" s="1"/>
      <c r="EO132" s="1"/>
      <c r="EQ132" s="19"/>
      <c r="ER132" s="19"/>
      <c r="ES132" s="19"/>
      <c r="ET132" s="19"/>
      <c r="EU132" s="19"/>
      <c r="EV132" s="19"/>
      <c r="EW132" s="19"/>
      <c r="EX132" s="19"/>
      <c r="EY132" s="19"/>
      <c r="FS132" s="1"/>
    </row>
    <row r="133" spans="2:175" ht="15" customHeight="1">
      <c r="B133" s="1"/>
      <c r="C133" s="1"/>
      <c r="D133" s="1"/>
      <c r="E133" s="1"/>
      <c r="AC133" s="27"/>
      <c r="AD133" s="27"/>
      <c r="AI133" s="1"/>
      <c r="AJ133" s="1"/>
      <c r="CL133" s="1"/>
      <c r="DL133" s="1"/>
      <c r="EO133" s="1"/>
      <c r="FS133" s="1"/>
    </row>
    <row r="134" spans="2:175" ht="15" customHeight="1">
      <c r="B134" s="1"/>
      <c r="C134" s="1"/>
      <c r="D134" s="1"/>
      <c r="E134" s="1"/>
      <c r="O134" s="134"/>
      <c r="P134" s="134"/>
      <c r="Q134" s="134"/>
      <c r="AC134" s="19"/>
      <c r="AD134" s="19"/>
      <c r="AI134" s="1"/>
      <c r="AJ134" s="1"/>
      <c r="CL134" s="1"/>
      <c r="DL134" s="1"/>
      <c r="EO134" s="1"/>
      <c r="FS134" s="1"/>
    </row>
    <row r="135" spans="2:175" ht="15" customHeight="1">
      <c r="B135" s="1"/>
      <c r="C135" s="1"/>
      <c r="D135" s="1"/>
      <c r="E135" s="1"/>
      <c r="AI135" s="1"/>
      <c r="AJ135" s="1"/>
      <c r="CL135" s="1"/>
      <c r="CY135" s="133"/>
      <c r="CZ135" s="133"/>
      <c r="DA135" s="133"/>
      <c r="DL135" s="1"/>
      <c r="EO135" s="1"/>
      <c r="FS135" s="1"/>
    </row>
    <row r="136" spans="2:175" ht="15" customHeight="1">
      <c r="B136" s="1"/>
      <c r="C136" s="1"/>
      <c r="D136" s="1"/>
      <c r="E136" s="1"/>
      <c r="F136" s="46"/>
      <c r="G136" s="46"/>
      <c r="AI136" s="1"/>
      <c r="AJ136" s="1"/>
      <c r="CL136" s="1"/>
      <c r="CY136" s="133"/>
      <c r="CZ136" s="133"/>
      <c r="DA136" s="133"/>
      <c r="DL136" s="1"/>
      <c r="EO136" s="1"/>
      <c r="FS136" s="1"/>
    </row>
    <row r="137" spans="2:175" ht="15" customHeight="1">
      <c r="B137" s="1"/>
      <c r="C137" s="1"/>
      <c r="D137" s="1"/>
      <c r="E137" s="1"/>
      <c r="F137" s="19"/>
      <c r="G137" s="19"/>
      <c r="Q137" s="47"/>
      <c r="R137" s="47"/>
      <c r="S137" s="47"/>
      <c r="AI137" s="1"/>
      <c r="AJ137" s="1"/>
      <c r="CL137" s="1"/>
      <c r="DL137" s="1"/>
      <c r="EO137" s="1"/>
      <c r="FS137" s="1"/>
    </row>
    <row r="138" spans="2:175" ht="15" customHeight="1">
      <c r="B138" s="1"/>
      <c r="C138" s="1"/>
      <c r="D138" s="1"/>
      <c r="E138" s="1"/>
      <c r="Q138" s="19"/>
      <c r="R138" s="19"/>
      <c r="S138" s="19"/>
      <c r="AI138" s="1"/>
      <c r="AJ138" s="1"/>
      <c r="CL138" s="1"/>
      <c r="DL138" s="1"/>
      <c r="EO138" s="1"/>
      <c r="FS138" s="1"/>
    </row>
    <row r="139" spans="2:175" ht="15" customHeight="1">
      <c r="B139" s="1"/>
      <c r="C139" s="1"/>
      <c r="D139" s="1"/>
      <c r="E139" s="1"/>
      <c r="G139" s="27"/>
      <c r="H139" s="27"/>
      <c r="J139" s="27"/>
      <c r="K139" s="27"/>
      <c r="P139" s="27"/>
      <c r="Q139" s="27"/>
      <c r="Z139" s="27"/>
      <c r="AA139" s="27"/>
      <c r="AD139" s="46"/>
      <c r="AE139" s="46"/>
      <c r="AI139" s="1"/>
      <c r="AJ139" s="1"/>
      <c r="CL139" s="1"/>
      <c r="DL139" s="1"/>
      <c r="EO139" s="1"/>
      <c r="FS139" s="1"/>
    </row>
    <row r="140" spans="2:175" ht="15" customHeight="1">
      <c r="B140" s="1"/>
      <c r="C140" s="1"/>
      <c r="D140" s="1"/>
      <c r="E140" s="1"/>
      <c r="G140" s="19"/>
      <c r="H140" s="19"/>
      <c r="J140" s="19"/>
      <c r="K140" s="19"/>
      <c r="P140" s="19"/>
      <c r="Q140" s="19"/>
      <c r="Z140" s="19"/>
      <c r="AA140" s="19"/>
      <c r="AD140" s="19"/>
      <c r="AE140" s="19"/>
      <c r="AI140" s="1"/>
      <c r="AJ140" s="1"/>
      <c r="CL140" s="1"/>
      <c r="CM140" s="151">
        <f>515-70</f>
        <v>445</v>
      </c>
      <c r="CN140" s="151"/>
      <c r="DL140" s="1"/>
      <c r="EO140" s="1"/>
      <c r="FS140" s="1"/>
    </row>
    <row r="141" spans="2:175" ht="15" customHeight="1">
      <c r="B141" s="1"/>
      <c r="C141" s="1"/>
      <c r="D141" s="1"/>
      <c r="E141" s="1"/>
      <c r="F141" s="1"/>
      <c r="M141" s="1"/>
      <c r="N141" s="1"/>
      <c r="O141" s="1"/>
      <c r="P141" s="19"/>
      <c r="Q141" s="19"/>
      <c r="AE141" s="1"/>
      <c r="AF141" s="1"/>
      <c r="AG141" s="1"/>
      <c r="AH141" s="1"/>
      <c r="AI141" s="1"/>
      <c r="AJ141" s="1"/>
      <c r="CL141" s="1"/>
      <c r="DL141" s="1"/>
      <c r="EO141" s="1"/>
      <c r="FS141" s="1"/>
    </row>
    <row r="142" spans="2:175" ht="15" customHeight="1">
      <c r="B142" s="1"/>
      <c r="C142" s="1"/>
      <c r="D142" s="1"/>
      <c r="E142" s="1"/>
      <c r="F142" s="1"/>
      <c r="G142" s="27"/>
      <c r="H142" s="27"/>
      <c r="M142" s="1"/>
      <c r="N142" s="1"/>
      <c r="O142" s="1"/>
      <c r="AE142" s="1"/>
      <c r="AF142" s="1"/>
      <c r="AG142" s="1"/>
      <c r="AH142" s="1"/>
      <c r="AI142" s="1"/>
      <c r="AJ142" s="1"/>
      <c r="CL142" s="1"/>
      <c r="DL142" s="1"/>
      <c r="EO142" s="1"/>
      <c r="FS142" s="1"/>
    </row>
    <row r="143" spans="2:175" ht="15" customHeight="1">
      <c r="B143" s="1"/>
      <c r="O143" s="1"/>
      <c r="AE143" s="1"/>
      <c r="AF143" s="1"/>
      <c r="AG143" s="1"/>
      <c r="AH143" s="1"/>
      <c r="AI143" s="1"/>
      <c r="AJ143" s="1"/>
      <c r="CL143" s="1"/>
      <c r="DL143" s="1"/>
      <c r="EO143" s="1"/>
      <c r="FS143" s="1"/>
    </row>
    <row r="144" spans="2:175" ht="15" customHeight="1">
      <c r="B144" s="1"/>
      <c r="O144" s="1"/>
      <c r="AE144" s="1"/>
      <c r="AF144" s="1"/>
      <c r="AG144" s="1"/>
      <c r="AH144" s="1"/>
      <c r="AI144" s="1"/>
      <c r="AJ144" s="1"/>
      <c r="CL144" s="1"/>
      <c r="DL144" s="1"/>
      <c r="EO144" s="1"/>
      <c r="FS144" s="1"/>
    </row>
    <row r="145" spans="2:175" ht="15" customHeight="1">
      <c r="B145" s="1"/>
      <c r="O145" s="1"/>
      <c r="AI145" s="1"/>
      <c r="AJ145" s="1"/>
      <c r="CL145" s="1"/>
      <c r="DL145" s="1"/>
      <c r="EO145" s="1"/>
      <c r="FS145" s="1"/>
    </row>
    <row r="146" spans="2:175" ht="15" customHeight="1">
      <c r="B146" s="1"/>
      <c r="O146" s="1"/>
      <c r="AI146" s="1"/>
      <c r="AJ146" s="1"/>
      <c r="CL146" s="1"/>
      <c r="DL146" s="1"/>
      <c r="EO146" s="1"/>
      <c r="FS146" s="1"/>
    </row>
    <row r="147" spans="2:175" ht="15" customHeight="1">
      <c r="B147" s="1"/>
      <c r="O147" s="1"/>
      <c r="AI147" s="1"/>
      <c r="AJ147" s="1"/>
      <c r="CL147" s="1"/>
      <c r="DL147" s="1"/>
      <c r="EO147" s="1"/>
      <c r="FS147" s="1"/>
    </row>
    <row r="148" spans="2:175" ht="15" customHeight="1">
      <c r="B148" s="1"/>
      <c r="O148" s="1"/>
      <c r="AI148" s="1"/>
      <c r="AJ148" s="1"/>
      <c r="CL148" s="1"/>
      <c r="DL148" s="1"/>
      <c r="EO148" s="1"/>
      <c r="FS148" s="1"/>
    </row>
    <row r="149" spans="2:175" ht="15" customHeight="1">
      <c r="B149" s="1"/>
      <c r="O149" s="1"/>
      <c r="AI149" s="1"/>
      <c r="AJ149" s="1"/>
      <c r="CL149" s="1"/>
      <c r="DL149" s="1"/>
      <c r="EO149" s="1"/>
      <c r="FS149" s="1"/>
    </row>
    <row r="150" spans="2:175" ht="15" customHeight="1">
      <c r="B150" s="1"/>
      <c r="O150" s="1"/>
      <c r="AI150" s="1"/>
      <c r="AJ150" s="1"/>
      <c r="CL150" s="1"/>
      <c r="DL150" s="1"/>
      <c r="EO150" s="1"/>
      <c r="FS150" s="1"/>
    </row>
    <row r="151" spans="2:175" ht="15" customHeight="1">
      <c r="B151" s="1"/>
      <c r="E151" s="134"/>
      <c r="F151" s="134"/>
      <c r="G151" s="134"/>
      <c r="H151" s="22"/>
      <c r="I151" s="22"/>
      <c r="J151" s="22"/>
      <c r="K151" s="22"/>
      <c r="O151" s="1"/>
      <c r="AI151" s="1"/>
      <c r="AJ151" s="1"/>
      <c r="CL151" s="1"/>
      <c r="DL151" s="1"/>
      <c r="EO151" s="1"/>
      <c r="FS151" s="1"/>
    </row>
    <row r="152" spans="2:175" ht="15" customHeight="1">
      <c r="B152" s="1"/>
      <c r="E152" s="22"/>
      <c r="F152" s="22"/>
      <c r="G152" s="22"/>
      <c r="H152" s="22"/>
      <c r="I152" s="22"/>
      <c r="J152" s="22"/>
      <c r="K152" s="22"/>
      <c r="O152" s="1"/>
      <c r="AI152" s="1"/>
      <c r="AJ152" s="1"/>
      <c r="CL152" s="1"/>
      <c r="DL152" s="1"/>
      <c r="EO152" s="1"/>
      <c r="FS152" s="1"/>
    </row>
    <row r="153" spans="2:175" ht="15" customHeight="1">
      <c r="B153" s="1"/>
      <c r="E153" s="22"/>
      <c r="F153" s="22"/>
      <c r="G153" s="22"/>
      <c r="H153" s="22"/>
      <c r="I153" s="96"/>
      <c r="J153" s="96"/>
      <c r="K153" s="96"/>
      <c r="O153" s="1"/>
      <c r="AI153" s="1"/>
      <c r="AJ153" s="1"/>
      <c r="CL153" s="1"/>
      <c r="DL153" s="1"/>
      <c r="DT153" s="1"/>
      <c r="EO153" s="1"/>
      <c r="FS153" s="1"/>
    </row>
    <row r="154" spans="2:175" ht="15" customHeight="1">
      <c r="B154" s="1"/>
      <c r="E154" s="22"/>
      <c r="F154" s="22"/>
      <c r="G154" s="22"/>
      <c r="H154" s="22"/>
      <c r="I154" s="22"/>
      <c r="J154" s="22"/>
      <c r="K154" s="22"/>
      <c r="O154" s="1"/>
      <c r="AI154" s="1"/>
      <c r="AJ154" s="1"/>
      <c r="CL154" s="1"/>
      <c r="DL154" s="1"/>
      <c r="DT154" s="1"/>
      <c r="EO154" s="1"/>
      <c r="FS154" s="1"/>
    </row>
    <row r="155" spans="2:175" ht="15" customHeight="1">
      <c r="B155" s="1"/>
      <c r="E155" s="22"/>
      <c r="F155" s="22"/>
      <c r="G155" s="22"/>
      <c r="H155" s="22"/>
      <c r="I155" s="22"/>
      <c r="J155" s="22"/>
      <c r="K155" s="22"/>
      <c r="O155" s="1"/>
      <c r="AI155" s="1"/>
      <c r="AJ155" s="1"/>
      <c r="CL155" s="1"/>
      <c r="DL155" s="1"/>
      <c r="DT155" s="1"/>
      <c r="EO155" s="1"/>
      <c r="FS155" s="1"/>
    </row>
    <row r="156" spans="2:175" ht="15" customHeight="1">
      <c r="B156" s="1"/>
      <c r="E156" s="22"/>
      <c r="F156" s="22"/>
      <c r="G156" s="22"/>
      <c r="H156" s="134"/>
      <c r="I156" s="134"/>
      <c r="J156" s="134"/>
      <c r="K156" s="22"/>
      <c r="O156" s="1"/>
      <c r="AI156" s="1"/>
      <c r="AJ156" s="1"/>
      <c r="CL156" s="1"/>
      <c r="DL156" s="1"/>
      <c r="DT156" s="1"/>
      <c r="EO156" s="1"/>
      <c r="FS156" s="1"/>
    </row>
    <row r="157" spans="2:175" ht="15" customHeight="1">
      <c r="B157" s="1"/>
      <c r="O157" s="1"/>
      <c r="AI157" s="1"/>
      <c r="AJ157" s="1"/>
      <c r="CL157" s="1"/>
      <c r="DL157" s="1"/>
      <c r="DT157" s="1"/>
      <c r="EO157" s="1"/>
      <c r="FS157" s="1"/>
    </row>
    <row r="158" spans="2:175" ht="15" customHeight="1">
      <c r="B158" s="1"/>
      <c r="O158" s="1"/>
      <c r="AI158" s="1"/>
      <c r="AJ158" s="1"/>
      <c r="CL158" s="1"/>
      <c r="DL158" s="1"/>
      <c r="DT158" s="1"/>
      <c r="EO158" s="1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S158" s="1"/>
    </row>
    <row r="159" spans="2:175" ht="15" customHeight="1">
      <c r="B159" s="1"/>
      <c r="O159" s="1"/>
      <c r="AI159" s="1"/>
      <c r="AJ159" s="1"/>
      <c r="CL159" s="1"/>
      <c r="DL159" s="1"/>
      <c r="DT159" s="1"/>
      <c r="EO159" s="1"/>
      <c r="FS159" s="1"/>
    </row>
    <row r="160" spans="2:175" ht="15" customHeight="1">
      <c r="B160" s="1"/>
      <c r="O160" s="1"/>
      <c r="AI160" s="1"/>
      <c r="AJ160" s="1"/>
      <c r="CL160" s="1"/>
      <c r="DL160" s="1"/>
      <c r="DT160" s="1"/>
      <c r="EO160" s="1"/>
      <c r="FS160" s="1"/>
    </row>
    <row r="161" spans="2:175" ht="15" customHeight="1">
      <c r="B161" s="1"/>
      <c r="O161" s="1"/>
      <c r="AI161" s="1"/>
      <c r="AJ161" s="1"/>
      <c r="CL161" s="1"/>
      <c r="DL161" s="1"/>
      <c r="DM161" s="1"/>
      <c r="DN161" s="1"/>
      <c r="DO161" s="1"/>
      <c r="DP161" s="1"/>
      <c r="DQ161" s="1"/>
      <c r="DR161" s="1"/>
      <c r="DS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FS161" s="1"/>
    </row>
    <row r="162" spans="2:175" ht="15" customHeight="1">
      <c r="B162" s="1"/>
      <c r="O162" s="1"/>
      <c r="AI162" s="1"/>
      <c r="AJ162" s="1"/>
      <c r="CL162" s="1"/>
      <c r="DL162" s="1"/>
      <c r="DM162" s="17"/>
      <c r="DN162" s="17"/>
      <c r="DO162" s="17"/>
      <c r="DP162" s="17"/>
      <c r="DQ162" s="17"/>
      <c r="DR162" s="17"/>
      <c r="EE162" s="1"/>
      <c r="FS162" s="1"/>
    </row>
    <row r="163" spans="2:175" ht="15" customHeight="1">
      <c r="B163" s="1"/>
      <c r="N163" s="1"/>
      <c r="O163" s="1"/>
      <c r="AI163" s="1"/>
      <c r="AJ163" s="1"/>
      <c r="CL163" s="1"/>
      <c r="DL163" s="1"/>
      <c r="DM163" s="17"/>
      <c r="DN163" s="17"/>
      <c r="DO163" s="17"/>
      <c r="DP163" s="17"/>
      <c r="DQ163" s="17"/>
      <c r="DR163" s="17"/>
      <c r="FB163" s="19"/>
      <c r="FC163" s="19"/>
      <c r="FS163" s="1"/>
    </row>
    <row r="164" spans="2:175" ht="1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AI164" s="1"/>
      <c r="AJ164" s="1"/>
      <c r="CL164" s="1"/>
      <c r="DL164" s="1"/>
      <c r="DM164" s="17"/>
      <c r="DN164" s="17"/>
      <c r="DO164" s="17"/>
      <c r="DP164" s="17"/>
      <c r="DQ164" s="17"/>
      <c r="DR164" s="17"/>
      <c r="FB164" s="19"/>
      <c r="FC164" s="19"/>
      <c r="FS164" s="1"/>
    </row>
    <row r="165" spans="15:175" ht="15" customHeight="1">
      <c r="O165" s="1"/>
      <c r="AI165" s="1"/>
      <c r="AJ165" s="1"/>
      <c r="CL165" s="1"/>
      <c r="CM165" s="1"/>
      <c r="CN165" s="1"/>
      <c r="CO165" s="1"/>
      <c r="CP165" s="1"/>
      <c r="CQ165" s="1"/>
      <c r="CR165" s="1"/>
      <c r="CS165" s="1"/>
      <c r="CT165" s="17"/>
      <c r="CU165" s="17"/>
      <c r="CV165" s="17"/>
      <c r="CW165" s="17"/>
      <c r="CX165" s="17"/>
      <c r="CY165" s="17"/>
      <c r="CZ165" s="17"/>
      <c r="DA165" s="17"/>
      <c r="DB165" s="1"/>
      <c r="DL165" s="1"/>
      <c r="DM165" s="17"/>
      <c r="DN165" s="17"/>
      <c r="DO165" s="17"/>
      <c r="DP165" s="17"/>
      <c r="DQ165" s="17"/>
      <c r="DR165" s="17"/>
      <c r="FB165" s="19"/>
      <c r="FC165" s="19"/>
      <c r="FS165" s="1"/>
    </row>
    <row r="166" spans="15:175" ht="15" customHeight="1">
      <c r="O166" s="1"/>
      <c r="AI166" s="1"/>
      <c r="AJ166" s="1"/>
      <c r="CQ166" s="1"/>
      <c r="CR166" s="1"/>
      <c r="CS166" s="1"/>
      <c r="CT166" s="17"/>
      <c r="CU166" s="17"/>
      <c r="CV166" s="17"/>
      <c r="CW166" s="17"/>
      <c r="CX166" s="17"/>
      <c r="CY166" s="17"/>
      <c r="CZ166" s="17"/>
      <c r="DA166" s="17"/>
      <c r="DB166" s="1"/>
      <c r="DL166" s="1"/>
      <c r="DM166" s="17"/>
      <c r="DN166" s="17"/>
      <c r="DO166" s="17"/>
      <c r="DP166" s="17"/>
      <c r="DQ166" s="17"/>
      <c r="DR166" s="17"/>
      <c r="FQ166" s="1"/>
      <c r="FS166" s="1"/>
    </row>
    <row r="167" spans="15:175" ht="15" customHeight="1">
      <c r="O167" s="1"/>
      <c r="AI167" s="1"/>
      <c r="AJ167" s="1"/>
      <c r="CQ167" s="1"/>
      <c r="CR167" s="1"/>
      <c r="CS167" s="1"/>
      <c r="CT167" s="17"/>
      <c r="CU167" s="17"/>
      <c r="CV167" s="17"/>
      <c r="CW167" s="17"/>
      <c r="CX167" s="17"/>
      <c r="CY167" s="17"/>
      <c r="CZ167" s="17"/>
      <c r="DA167" s="17"/>
      <c r="DB167" s="1"/>
      <c r="DL167" s="1"/>
      <c r="DM167" s="17"/>
      <c r="DN167" s="17"/>
      <c r="DO167" s="17"/>
      <c r="DP167" s="17"/>
      <c r="DQ167" s="17"/>
      <c r="DR167" s="17"/>
      <c r="FA167" s="19"/>
      <c r="FB167" s="19"/>
      <c r="FQ167" s="1"/>
      <c r="FS167" s="1"/>
    </row>
    <row r="168" spans="15:175" ht="15" customHeight="1">
      <c r="O168" s="1"/>
      <c r="AI168" s="1"/>
      <c r="AJ168" s="1"/>
      <c r="CQ168" s="1"/>
      <c r="CR168" s="1"/>
      <c r="CS168" s="1"/>
      <c r="CT168" s="17"/>
      <c r="CU168" s="17"/>
      <c r="CV168" s="17"/>
      <c r="CW168" s="17"/>
      <c r="CX168" s="17"/>
      <c r="CY168" s="17"/>
      <c r="CZ168" s="17"/>
      <c r="DA168" s="17"/>
      <c r="DB168" s="1"/>
      <c r="DL168" s="1"/>
      <c r="DM168" s="17"/>
      <c r="DN168" s="17"/>
      <c r="DO168" s="17"/>
      <c r="DP168" s="17"/>
      <c r="DQ168" s="17"/>
      <c r="DR168" s="17"/>
      <c r="FA168" s="19"/>
      <c r="FB168" s="19"/>
      <c r="FQ168" s="1"/>
      <c r="FS168" s="1"/>
    </row>
    <row r="169" spans="15:175" ht="15" customHeight="1">
      <c r="O169" s="1"/>
      <c r="AJ169" s="1"/>
      <c r="CQ169" s="1"/>
      <c r="CR169" s="1"/>
      <c r="CS169" s="1"/>
      <c r="CT169" s="17"/>
      <c r="CU169" s="17"/>
      <c r="CV169" s="17"/>
      <c r="CW169" s="17"/>
      <c r="CX169" s="17"/>
      <c r="CY169" s="17"/>
      <c r="CZ169" s="17"/>
      <c r="DA169" s="17"/>
      <c r="DB169" s="1"/>
      <c r="DJ169" s="1"/>
      <c r="DL169" s="1"/>
      <c r="DM169" s="17"/>
      <c r="DN169" s="17"/>
      <c r="DO169" s="17"/>
      <c r="DP169" s="17"/>
      <c r="DQ169" s="17"/>
      <c r="DR169" s="17"/>
      <c r="FA169" s="19"/>
      <c r="FB169" s="19"/>
      <c r="FQ169" s="1"/>
      <c r="FS169" s="1"/>
    </row>
    <row r="170" spans="15:175" ht="15" customHeight="1">
      <c r="O170" s="1"/>
      <c r="CQ170" s="1"/>
      <c r="CR170" s="1"/>
      <c r="CS170" s="1"/>
      <c r="CT170" s="17"/>
      <c r="CU170" s="17"/>
      <c r="CV170" s="17"/>
      <c r="CW170" s="17"/>
      <c r="CX170" s="17"/>
      <c r="CY170" s="17"/>
      <c r="CZ170" s="17"/>
      <c r="DA170" s="17"/>
      <c r="DB170" s="1"/>
      <c r="DJ170" s="1"/>
      <c r="DL170" s="1"/>
      <c r="DM170" s="17"/>
      <c r="DN170" s="17"/>
      <c r="DO170" s="17"/>
      <c r="DP170" s="17"/>
      <c r="DQ170" s="17"/>
      <c r="DR170" s="17"/>
      <c r="EF170" s="1"/>
      <c r="EG170" s="1"/>
      <c r="EH170" s="1"/>
      <c r="EI170" s="1"/>
      <c r="EJ170" s="1"/>
      <c r="EK170" s="1"/>
      <c r="EL170" s="1"/>
      <c r="EM170" s="1"/>
      <c r="FA170" s="19"/>
      <c r="FB170" s="19"/>
      <c r="FQ170" s="1"/>
      <c r="FS170" s="1"/>
    </row>
    <row r="171" spans="15:175" ht="15" customHeight="1">
      <c r="O171" s="1"/>
      <c r="CQ171" s="1"/>
      <c r="CR171" s="1"/>
      <c r="CS171" s="1"/>
      <c r="CT171" s="17"/>
      <c r="CU171" s="17"/>
      <c r="CV171" s="17"/>
      <c r="CW171" s="17"/>
      <c r="CX171" s="17"/>
      <c r="CY171" s="17"/>
      <c r="CZ171" s="17"/>
      <c r="DA171" s="17"/>
      <c r="DB171" s="1"/>
      <c r="DJ171" s="1"/>
      <c r="DL171" s="1"/>
      <c r="DM171" s="17"/>
      <c r="DN171" s="17"/>
      <c r="DO171" s="17"/>
      <c r="DP171" s="17"/>
      <c r="DQ171" s="17"/>
      <c r="DR171" s="17"/>
      <c r="EE171" s="1"/>
      <c r="FA171" s="19"/>
      <c r="FB171" s="19"/>
      <c r="FQ171" s="1"/>
      <c r="FS171" s="1"/>
    </row>
    <row r="172" spans="15:182" ht="15" customHeight="1">
      <c r="O172" s="1"/>
      <c r="CQ172" s="1"/>
      <c r="CR172" s="49"/>
      <c r="CS172" s="49"/>
      <c r="CT172" s="48"/>
      <c r="CU172" s="48"/>
      <c r="CV172" s="48"/>
      <c r="CW172" s="48"/>
      <c r="CX172" s="48"/>
      <c r="CY172" s="48"/>
      <c r="CZ172" s="48"/>
      <c r="DA172" s="48"/>
      <c r="DB172" s="49"/>
      <c r="DC172" s="50"/>
      <c r="DD172" s="50"/>
      <c r="DE172" s="50"/>
      <c r="DF172" s="50"/>
      <c r="DG172" s="50"/>
      <c r="DH172" s="50"/>
      <c r="DI172" s="50"/>
      <c r="DJ172" s="49"/>
      <c r="DK172" s="50"/>
      <c r="DL172" s="49"/>
      <c r="DM172" s="48"/>
      <c r="DN172" s="48"/>
      <c r="DO172" s="48"/>
      <c r="DP172" s="48"/>
      <c r="DQ172" s="48"/>
      <c r="DR172" s="48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</row>
    <row r="173" spans="15:182" ht="15" customHeight="1">
      <c r="O173" s="1"/>
      <c r="CQ173" s="1"/>
      <c r="CR173" s="50"/>
      <c r="CS173" s="50"/>
      <c r="CT173" s="48"/>
      <c r="CU173" s="48"/>
      <c r="CV173" s="48"/>
      <c r="CW173" s="48"/>
      <c r="CX173" s="48"/>
      <c r="CY173" s="48"/>
      <c r="CZ173" s="48"/>
      <c r="DA173" s="48"/>
      <c r="DB173" s="49"/>
      <c r="DC173" s="50"/>
      <c r="DD173" s="50"/>
      <c r="DE173" s="50"/>
      <c r="DF173" s="50"/>
      <c r="DG173" s="50"/>
      <c r="DH173" s="50"/>
      <c r="DI173" s="50"/>
      <c r="DJ173" s="49"/>
      <c r="DK173" s="50"/>
      <c r="DL173" s="49"/>
      <c r="DM173" s="48"/>
      <c r="DN173" s="48"/>
      <c r="DO173" s="48"/>
      <c r="DP173" s="48"/>
      <c r="DQ173" s="48"/>
      <c r="DR173" s="48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1"/>
      <c r="EF173" s="1"/>
      <c r="EG173" s="1"/>
      <c r="EH173" s="1"/>
      <c r="EI173" s="1"/>
      <c r="EJ173" s="1"/>
      <c r="FD173" s="1"/>
      <c r="FZ173" s="1"/>
    </row>
    <row r="174" spans="15:182" ht="15" customHeight="1">
      <c r="O174" s="1"/>
      <c r="CQ174" s="1"/>
      <c r="CT174" s="17"/>
      <c r="CU174" s="17"/>
      <c r="CV174" s="17"/>
      <c r="CW174" s="17"/>
      <c r="CX174" s="17"/>
      <c r="CY174" s="17"/>
      <c r="CZ174" s="17"/>
      <c r="DA174" s="17"/>
      <c r="DB174" s="1"/>
      <c r="DJ174" s="1"/>
      <c r="DL174" s="1"/>
      <c r="DM174" s="17"/>
      <c r="DN174" s="17"/>
      <c r="DO174" s="17"/>
      <c r="DP174" s="17"/>
      <c r="DQ174" s="17"/>
      <c r="DR174" s="17"/>
      <c r="EE174" s="1"/>
      <c r="EF174" s="1"/>
      <c r="EG174" s="1"/>
      <c r="EH174" s="1"/>
      <c r="EI174" s="1"/>
      <c r="EJ174" s="1"/>
      <c r="FD174" s="1"/>
      <c r="FG174" s="15"/>
      <c r="FZ174" s="1"/>
    </row>
    <row r="175" spans="15:182" ht="15" customHeight="1">
      <c r="O175" s="1"/>
      <c r="CQ175" s="1"/>
      <c r="CT175" s="17"/>
      <c r="CU175" s="17"/>
      <c r="CV175" s="17"/>
      <c r="CW175" s="17"/>
      <c r="CX175" s="17"/>
      <c r="CY175" s="17"/>
      <c r="CZ175" s="17"/>
      <c r="DA175" s="17"/>
      <c r="DB175" s="1"/>
      <c r="DJ175" s="1"/>
      <c r="DL175" s="1"/>
      <c r="DM175" s="17"/>
      <c r="DN175" s="17"/>
      <c r="DO175" s="17"/>
      <c r="DP175" s="17"/>
      <c r="DQ175" s="17"/>
      <c r="DR175" s="17"/>
      <c r="EE175" s="1"/>
      <c r="FD175" s="1"/>
      <c r="FG175" s="15"/>
      <c r="FZ175" s="1"/>
    </row>
    <row r="176" spans="15:182" ht="15" customHeight="1">
      <c r="O176" s="1"/>
      <c r="AK176" s="1"/>
      <c r="AL176" s="1"/>
      <c r="AM176" s="1"/>
      <c r="AN176" s="1"/>
      <c r="AO176" s="1"/>
      <c r="AP176" s="1"/>
      <c r="AQ176" s="1"/>
      <c r="AR176" s="1"/>
      <c r="CQ176" s="1"/>
      <c r="CT176" s="17"/>
      <c r="CU176" s="17"/>
      <c r="CV176" s="17"/>
      <c r="CW176" s="17"/>
      <c r="CX176" s="17"/>
      <c r="CY176" s="17"/>
      <c r="CZ176" s="17"/>
      <c r="DA176" s="17"/>
      <c r="DB176" s="1"/>
      <c r="DC176" s="1"/>
      <c r="DK176" s="1"/>
      <c r="DL176" s="1"/>
      <c r="DM176" s="17"/>
      <c r="DN176" s="17"/>
      <c r="DO176" s="17"/>
      <c r="DP176" s="17"/>
      <c r="DQ176" s="17"/>
      <c r="DR176" s="17"/>
      <c r="EE176" s="1"/>
      <c r="FD176" s="1"/>
      <c r="FG176" s="15"/>
      <c r="FZ176" s="1"/>
    </row>
    <row r="177" spans="15:182" ht="15" customHeight="1">
      <c r="O177" s="1"/>
      <c r="AJ177" s="1"/>
      <c r="BQ177" s="1"/>
      <c r="CQ177" s="1"/>
      <c r="EE177" s="1"/>
      <c r="FD177" s="1"/>
      <c r="FG177" s="15"/>
      <c r="FZ177" s="1"/>
    </row>
    <row r="178" spans="15:182" ht="15" customHeight="1"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CQ178" s="1"/>
      <c r="EE178" s="1"/>
      <c r="FD178" s="1"/>
      <c r="FZ178" s="1"/>
    </row>
    <row r="179" spans="69:182" ht="15" customHeight="1">
      <c r="BQ179" s="1"/>
      <c r="CR179" s="1"/>
      <c r="CS179" s="1"/>
      <c r="CT179" s="1"/>
      <c r="CU179" s="1"/>
      <c r="CV179" s="1"/>
      <c r="CW179" s="1"/>
      <c r="CX179" s="1"/>
      <c r="CY179" s="1"/>
      <c r="FD179" s="1"/>
      <c r="FZ179" s="1"/>
    </row>
    <row r="180" ht="15" customHeight="1">
      <c r="FD180" s="1"/>
    </row>
    <row r="181" ht="15" customHeight="1">
      <c r="FD181" s="1"/>
    </row>
    <row r="182" ht="15" customHeight="1">
      <c r="FD182" s="1"/>
    </row>
    <row r="183" ht="15" customHeight="1">
      <c r="FD183" s="1"/>
    </row>
    <row r="184" ht="15" customHeight="1">
      <c r="FD184" s="1"/>
    </row>
    <row r="185" ht="15" customHeight="1">
      <c r="FD185" s="1"/>
    </row>
    <row r="186" spans="136:160" ht="15" customHeight="1">
      <c r="EF186" s="1"/>
      <c r="EG186" s="1"/>
      <c r="EH186" s="1"/>
      <c r="EI186" s="1"/>
      <c r="EJ186" s="1"/>
      <c r="EK186" s="1"/>
      <c r="EL186" s="1"/>
      <c r="EM186" s="1"/>
      <c r="FD186" s="1"/>
    </row>
    <row r="187" spans="95:160" ht="15" customHeight="1">
      <c r="CQ187" s="1"/>
      <c r="EE187" s="1"/>
      <c r="FD187" s="1"/>
    </row>
    <row r="188" spans="95:182" ht="15" customHeight="1">
      <c r="CQ188" s="25"/>
      <c r="CR188" s="25"/>
      <c r="CS188" s="25"/>
      <c r="CT188" s="25"/>
      <c r="CU188" s="25"/>
      <c r="CV188" s="25"/>
      <c r="CW188" s="25"/>
      <c r="CX188" s="25"/>
      <c r="CY188" s="25"/>
      <c r="CZ188" s="22"/>
      <c r="DA188" s="22"/>
      <c r="DB188" s="22"/>
      <c r="DC188" s="22"/>
      <c r="DD188" s="22"/>
      <c r="DE188" s="22"/>
      <c r="DF188" s="22"/>
      <c r="DG188" s="22"/>
      <c r="DH188" s="22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FD188" s="1"/>
      <c r="FZ188" s="1"/>
    </row>
    <row r="189" spans="95:182" ht="15" customHeight="1">
      <c r="CQ189" s="1"/>
      <c r="CU189" s="17"/>
      <c r="CV189" s="17"/>
      <c r="CW189" s="17"/>
      <c r="CX189" s="17"/>
      <c r="DO189" s="17"/>
      <c r="DP189" s="17"/>
      <c r="DQ189" s="17"/>
      <c r="DR189" s="17"/>
      <c r="DS189" s="1"/>
      <c r="EV189" s="1"/>
      <c r="FD189" s="1"/>
      <c r="FZ189" s="1"/>
    </row>
    <row r="190" spans="95:182" ht="15" customHeight="1">
      <c r="CQ190" s="1"/>
      <c r="CU190" s="17"/>
      <c r="CV190" s="17"/>
      <c r="CW190" s="17"/>
      <c r="CX190" s="17"/>
      <c r="DO190" s="17"/>
      <c r="DP190" s="17"/>
      <c r="DQ190" s="17"/>
      <c r="DR190" s="17"/>
      <c r="DS190" s="1"/>
      <c r="EV190" s="1"/>
      <c r="FD190" s="1"/>
      <c r="FZ190" s="1"/>
    </row>
    <row r="191" spans="95:182" ht="15" customHeight="1">
      <c r="CQ191" s="1"/>
      <c r="CU191" s="17"/>
      <c r="CV191" s="17"/>
      <c r="CW191" s="17"/>
      <c r="CX191" s="17"/>
      <c r="DO191" s="17"/>
      <c r="DP191" s="17"/>
      <c r="DQ191" s="17"/>
      <c r="DR191" s="17"/>
      <c r="DS191" s="1"/>
      <c r="EV191" s="1"/>
      <c r="FD191" s="1"/>
      <c r="FZ191" s="1"/>
    </row>
    <row r="192" spans="69:182" ht="15" customHeight="1">
      <c r="BQ192" s="1"/>
      <c r="CQ192" s="1"/>
      <c r="CU192" s="17"/>
      <c r="CV192" s="17"/>
      <c r="CW192" s="17"/>
      <c r="CX192" s="17"/>
      <c r="DO192" s="17"/>
      <c r="DP192" s="17"/>
      <c r="DQ192" s="17"/>
      <c r="DR192" s="17"/>
      <c r="DS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</row>
    <row r="193" spans="69:123" ht="15" customHeight="1"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U193" s="17"/>
      <c r="CV193" s="17"/>
      <c r="CW193" s="17"/>
      <c r="CX193" s="17"/>
      <c r="DO193" s="17"/>
      <c r="DP193" s="17"/>
      <c r="DQ193" s="17"/>
      <c r="DR193" s="17"/>
      <c r="DS193" s="1"/>
    </row>
    <row r="194" spans="95:123" ht="15" customHeight="1">
      <c r="CQ194" s="1"/>
      <c r="CU194" s="17"/>
      <c r="CV194" s="17"/>
      <c r="CW194" s="17"/>
      <c r="CX194" s="17"/>
      <c r="DO194" s="17"/>
      <c r="DP194" s="17"/>
      <c r="DQ194" s="17"/>
      <c r="DR194" s="17"/>
      <c r="DS194" s="1"/>
    </row>
    <row r="195" spans="95:123" ht="15" customHeight="1">
      <c r="CQ195" s="1"/>
      <c r="CU195" s="17"/>
      <c r="CV195" s="17"/>
      <c r="CW195" s="17"/>
      <c r="CX195" s="17"/>
      <c r="DO195" s="17"/>
      <c r="DP195" s="17"/>
      <c r="DQ195" s="17"/>
      <c r="DR195" s="17"/>
      <c r="DS195" s="1"/>
    </row>
    <row r="196" spans="95:123" ht="15" customHeight="1">
      <c r="CQ196" s="1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"/>
    </row>
    <row r="197" spans="95:123" ht="15" customHeight="1">
      <c r="CQ197" s="1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"/>
    </row>
    <row r="198" spans="95:123" ht="15" customHeight="1">
      <c r="CQ198" s="1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"/>
    </row>
    <row r="199" spans="95:123" ht="15" customHeight="1">
      <c r="CQ199" s="1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"/>
    </row>
    <row r="200" spans="95:123" ht="15" customHeight="1">
      <c r="CQ200" s="1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"/>
    </row>
    <row r="201" spans="95:123" ht="15" customHeight="1"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16" spans="7:17" ht="15" customHeight="1"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</row>
    <row r="217" spans="7:160" ht="15" customHeight="1"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EU217" s="162"/>
      <c r="EV217" s="162"/>
      <c r="EW217" s="162"/>
      <c r="EX217" s="162"/>
      <c r="EY217" s="162"/>
      <c r="EZ217" s="162"/>
      <c r="FA217" s="162"/>
      <c r="FB217" s="162"/>
      <c r="FC217" s="162"/>
      <c r="FD217" s="162"/>
    </row>
    <row r="218" spans="7:160" ht="15" customHeight="1"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BG218" s="1"/>
      <c r="BH218" s="1"/>
      <c r="BI218" s="1"/>
      <c r="BJ218" s="1"/>
      <c r="BK218" s="1"/>
      <c r="BL218" s="1"/>
      <c r="BM218" s="1"/>
      <c r="BN218" s="1"/>
      <c r="CL218" s="1"/>
      <c r="CM218" s="1"/>
      <c r="CN218" s="1"/>
      <c r="CO218" s="1"/>
      <c r="CP218" s="1"/>
      <c r="CQ218" s="1"/>
      <c r="EU218" s="162"/>
      <c r="EV218" s="162"/>
      <c r="EW218" s="162"/>
      <c r="EX218" s="162"/>
      <c r="EY218" s="162"/>
      <c r="EZ218" s="162"/>
      <c r="FA218" s="162"/>
      <c r="FB218" s="162"/>
      <c r="FC218" s="162"/>
      <c r="FD218" s="162"/>
    </row>
    <row r="219" spans="7:160" ht="15" customHeight="1"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BG219" s="1"/>
      <c r="BH219" s="1"/>
      <c r="BI219" s="1"/>
      <c r="BJ219" s="1"/>
      <c r="BK219" s="1"/>
      <c r="BL219" s="1"/>
      <c r="BM219" s="1"/>
      <c r="BN219" s="1"/>
      <c r="CL219" s="1"/>
      <c r="CM219" s="1"/>
      <c r="CN219" s="1"/>
      <c r="CO219" s="1"/>
      <c r="CP219" s="1"/>
      <c r="CQ219" s="1"/>
      <c r="EU219" s="162"/>
      <c r="EV219" s="162"/>
      <c r="EW219" s="162"/>
      <c r="EX219" s="162"/>
      <c r="EY219" s="162"/>
      <c r="EZ219" s="162"/>
      <c r="FA219" s="162"/>
      <c r="FB219" s="162"/>
      <c r="FC219" s="162"/>
      <c r="FD219" s="162"/>
    </row>
    <row r="220" spans="7:160" ht="15" customHeight="1"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BG220" s="1"/>
      <c r="BI220" s="18"/>
      <c r="BJ220" s="18"/>
      <c r="BK220" s="18"/>
      <c r="BL220" s="18"/>
      <c r="BO220" s="22"/>
      <c r="BP220" s="22"/>
      <c r="BQ220" s="22"/>
      <c r="BR220" s="22"/>
      <c r="BS220" s="147">
        <v>92.5</v>
      </c>
      <c r="BT220" s="147"/>
      <c r="BU220" s="23"/>
      <c r="BV220" s="23"/>
      <c r="BW220" s="23"/>
      <c r="BX220" s="23"/>
      <c r="BY220" s="23"/>
      <c r="BZ220" s="147">
        <v>46.5</v>
      </c>
      <c r="CA220" s="147"/>
      <c r="CB220" s="23"/>
      <c r="CC220" s="23"/>
      <c r="CD220" s="23"/>
      <c r="CE220" s="23"/>
      <c r="CF220" s="23"/>
      <c r="CG220" s="147">
        <v>91.5</v>
      </c>
      <c r="CH220" s="147"/>
      <c r="CI220" s="22"/>
      <c r="CJ220" s="22"/>
      <c r="CK220" s="22"/>
      <c r="CL220" s="22"/>
      <c r="CM220" s="22"/>
      <c r="CN220" s="147">
        <v>51.5</v>
      </c>
      <c r="CO220" s="147"/>
      <c r="CP220" s="22"/>
      <c r="CQ220" s="1"/>
      <c r="EU220" s="162"/>
      <c r="EV220" s="162"/>
      <c r="EW220" s="162"/>
      <c r="EX220" s="162"/>
      <c r="EY220" s="162"/>
      <c r="EZ220" s="162"/>
      <c r="FA220" s="162"/>
      <c r="FB220" s="162"/>
      <c r="FC220" s="162"/>
      <c r="FD220" s="162"/>
    </row>
    <row r="221" spans="7:160" ht="15" customHeight="1"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BG221" s="1"/>
      <c r="BJ221" s="147">
        <v>70</v>
      </c>
      <c r="BK221" s="147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1"/>
      <c r="EU221" s="162"/>
      <c r="EV221" s="162"/>
      <c r="EW221" s="162"/>
      <c r="EX221" s="162"/>
      <c r="EY221" s="162"/>
      <c r="EZ221" s="162"/>
      <c r="FA221" s="162"/>
      <c r="FB221" s="162"/>
      <c r="FC221" s="162"/>
      <c r="FD221" s="162"/>
    </row>
    <row r="222" spans="59:160" ht="15" customHeight="1">
      <c r="BG222" s="1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149">
        <v>352</v>
      </c>
      <c r="CB222" s="149"/>
      <c r="CC222" s="149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147">
        <v>52</v>
      </c>
      <c r="CP222" s="147"/>
      <c r="CQ222" s="1"/>
      <c r="EU222" s="162"/>
      <c r="EV222" s="162"/>
      <c r="EW222" s="162"/>
      <c r="EX222" s="162"/>
      <c r="EY222" s="162"/>
      <c r="EZ222" s="162"/>
      <c r="FA222" s="162"/>
      <c r="FB222" s="162"/>
      <c r="FC222" s="162"/>
      <c r="FD222" s="162"/>
    </row>
    <row r="223" spans="59:160" ht="15" customHeight="1">
      <c r="BG223" s="1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1"/>
      <c r="EU223" s="162"/>
      <c r="EV223" s="162"/>
      <c r="EW223" s="162"/>
      <c r="EX223" s="162"/>
      <c r="EY223" s="162"/>
      <c r="EZ223" s="162"/>
      <c r="FA223" s="162"/>
      <c r="FB223" s="162"/>
      <c r="FC223" s="162"/>
      <c r="FD223" s="162"/>
    </row>
    <row r="224" spans="59:135" ht="15" customHeight="1">
      <c r="BG224" s="1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Z224" s="1"/>
      <c r="EA224" s="1"/>
      <c r="EB224" s="1"/>
      <c r="EC224" s="1"/>
      <c r="ED224" s="1"/>
      <c r="EE224" s="1"/>
    </row>
    <row r="225" spans="6:135" ht="15" customHeight="1">
      <c r="F225" s="1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1"/>
      <c r="AG225" s="27"/>
      <c r="AH225" s="27"/>
      <c r="BG225" s="1"/>
      <c r="DL225" s="1"/>
      <c r="EE225" s="1"/>
    </row>
    <row r="226" spans="6:135" ht="15" customHeight="1">
      <c r="F226" s="1"/>
      <c r="AF226" s="1"/>
      <c r="AG226" s="27"/>
      <c r="AH226" s="27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BG226" s="1"/>
      <c r="CQ226" s="22"/>
      <c r="CR226" s="22"/>
      <c r="CS226" s="22"/>
      <c r="CT226" s="22"/>
      <c r="CU226" s="22"/>
      <c r="CV226" s="147">
        <v>116</v>
      </c>
      <c r="CW226" s="147"/>
      <c r="CX226" s="147"/>
      <c r="CY226" s="22"/>
      <c r="CZ226" s="22"/>
      <c r="DA226" s="22"/>
      <c r="DB226" s="22"/>
      <c r="DC226" s="22"/>
      <c r="DD226" s="22"/>
      <c r="DE226" s="22"/>
      <c r="DF226" s="147">
        <v>92.5</v>
      </c>
      <c r="DG226" s="147" t="s">
        <v>0</v>
      </c>
      <c r="DH226" s="30"/>
      <c r="DL226" s="1"/>
      <c r="EE226" s="1"/>
    </row>
    <row r="227" spans="6:135" ht="15" customHeight="1">
      <c r="F227" s="1"/>
      <c r="G227" s="147"/>
      <c r="H227" s="147"/>
      <c r="AF227" s="1"/>
      <c r="AG227" s="45"/>
      <c r="AH227" s="45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BG227" s="1"/>
      <c r="DL227" s="1"/>
      <c r="EE227" s="1"/>
    </row>
    <row r="228" spans="2:135" ht="15" customHeight="1">
      <c r="B228" s="1"/>
      <c r="C228" s="1"/>
      <c r="D228" s="1"/>
      <c r="E228" s="1"/>
      <c r="F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BF228" s="1"/>
      <c r="BG228" s="1"/>
      <c r="DL228" s="1"/>
      <c r="EE228" s="1"/>
    </row>
    <row r="229" spans="2:135" ht="15" customHeight="1">
      <c r="B229" s="1"/>
      <c r="C229" s="1"/>
      <c r="D229" s="1"/>
      <c r="E229" s="1"/>
      <c r="F229" s="147"/>
      <c r="G229" s="147"/>
      <c r="AC229" s="27"/>
      <c r="AD229" s="27"/>
      <c r="AI229" s="1"/>
      <c r="AJ229" s="1"/>
      <c r="BG229" s="1"/>
      <c r="DL229" s="1"/>
      <c r="EE229" s="1"/>
    </row>
    <row r="230" spans="2:175" ht="15" customHeight="1">
      <c r="B230" s="1"/>
      <c r="C230" s="1"/>
      <c r="D230" s="1"/>
      <c r="E230" s="1"/>
      <c r="AC230" s="19"/>
      <c r="AD230" s="19"/>
      <c r="AG230" s="46"/>
      <c r="AH230" s="46"/>
      <c r="AI230" s="1"/>
      <c r="AJ230" s="1"/>
      <c r="AR230" s="147">
        <v>129</v>
      </c>
      <c r="AS230" s="147"/>
      <c r="AT230" s="147"/>
      <c r="AU230" s="22"/>
      <c r="AV230" s="22"/>
      <c r="AW230" s="22"/>
      <c r="AX230" s="22"/>
      <c r="AY230" s="22"/>
      <c r="AZ230" s="22"/>
      <c r="BA230" s="147">
        <v>86.5</v>
      </c>
      <c r="BB230" s="147"/>
      <c r="BC230" s="22"/>
      <c r="BG230" s="1"/>
      <c r="DL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FN230" s="1"/>
      <c r="FO230" s="1"/>
      <c r="FP230" s="1"/>
      <c r="FQ230" s="1"/>
      <c r="FR230" s="1"/>
      <c r="FS230" s="1"/>
    </row>
    <row r="231" spans="2:175" ht="15" customHeight="1">
      <c r="B231" s="1"/>
      <c r="C231" s="1"/>
      <c r="D231" s="1"/>
      <c r="E231" s="1"/>
      <c r="AG231" s="19"/>
      <c r="AH231" s="19"/>
      <c r="AI231" s="1"/>
      <c r="AJ231" s="1"/>
      <c r="BG231" s="1"/>
      <c r="DL231" s="1"/>
      <c r="EO231" s="1"/>
      <c r="FS231" s="1"/>
    </row>
    <row r="232" spans="2:175" ht="15" customHeight="1">
      <c r="B232" s="1"/>
      <c r="C232" s="1"/>
      <c r="D232" s="1"/>
      <c r="E232" s="1"/>
      <c r="O232" s="59"/>
      <c r="P232" s="59"/>
      <c r="Q232" s="59"/>
      <c r="R232" s="59"/>
      <c r="S232" s="59"/>
      <c r="T232" s="59"/>
      <c r="U232" s="59"/>
      <c r="V232" s="59"/>
      <c r="AI232" s="1"/>
      <c r="AJ232" s="1"/>
      <c r="BG232" s="1"/>
      <c r="DL232" s="1"/>
      <c r="EO232" s="1"/>
      <c r="FS232" s="1"/>
    </row>
    <row r="233" spans="2:175" ht="15" customHeight="1">
      <c r="B233" s="1"/>
      <c r="C233" s="1"/>
      <c r="D233" s="1"/>
      <c r="E233" s="1"/>
      <c r="O233" s="59"/>
      <c r="P233" s="59"/>
      <c r="Q233" s="59"/>
      <c r="R233" s="59"/>
      <c r="S233" s="59"/>
      <c r="T233" s="59"/>
      <c r="U233" s="59"/>
      <c r="V233" s="59"/>
      <c r="AG233" s="41"/>
      <c r="AH233" s="41"/>
      <c r="AI233" s="1"/>
      <c r="AJ233" s="1"/>
      <c r="BG233" s="1"/>
      <c r="DL233" s="1"/>
      <c r="EO233" s="1"/>
      <c r="EW233" s="19"/>
      <c r="FS233" s="1"/>
    </row>
    <row r="234" spans="2:175" ht="15" customHeight="1">
      <c r="B234" s="1"/>
      <c r="C234" s="1"/>
      <c r="D234" s="1"/>
      <c r="E234" s="1"/>
      <c r="O234" s="59"/>
      <c r="P234" s="59"/>
      <c r="Q234" s="59"/>
      <c r="R234" s="59"/>
      <c r="S234" s="59"/>
      <c r="T234" s="59"/>
      <c r="U234" s="59"/>
      <c r="V234" s="59"/>
      <c r="AG234" s="19"/>
      <c r="AH234" s="19"/>
      <c r="AI234" s="1"/>
      <c r="AJ234" s="1"/>
      <c r="BG234" s="1"/>
      <c r="DL234" s="1"/>
      <c r="EO234" s="1"/>
      <c r="FS234" s="1"/>
    </row>
    <row r="235" spans="2:175" ht="15" customHeight="1">
      <c r="B235" s="1"/>
      <c r="C235" s="1"/>
      <c r="D235" s="1"/>
      <c r="E235" s="1"/>
      <c r="H235" s="39"/>
      <c r="I235" s="39"/>
      <c r="J235" s="39"/>
      <c r="O235" s="59"/>
      <c r="P235" s="59"/>
      <c r="Q235" s="59"/>
      <c r="R235" s="59"/>
      <c r="S235" s="59"/>
      <c r="T235" s="59"/>
      <c r="U235" s="59"/>
      <c r="V235" s="59"/>
      <c r="AD235" s="19"/>
      <c r="AE235" s="19"/>
      <c r="AI235" s="1"/>
      <c r="AJ235" s="1"/>
      <c r="BG235" s="1"/>
      <c r="DL235" s="1"/>
      <c r="EO235" s="1"/>
      <c r="FS235" s="1"/>
    </row>
    <row r="236" spans="2:175" ht="15" customHeight="1">
      <c r="B236" s="1"/>
      <c r="C236" s="1"/>
      <c r="D236" s="1"/>
      <c r="E236" s="1"/>
      <c r="O236" s="59"/>
      <c r="P236" s="59"/>
      <c r="Q236" s="59"/>
      <c r="R236" s="59"/>
      <c r="S236" s="59"/>
      <c r="T236" s="59"/>
      <c r="U236" s="59"/>
      <c r="V236" s="59"/>
      <c r="AI236" s="1"/>
      <c r="AJ236" s="1"/>
      <c r="BG236" s="1"/>
      <c r="DL236" s="1"/>
      <c r="EO236" s="1"/>
      <c r="FS236" s="1"/>
    </row>
    <row r="237" spans="2:175" ht="15" customHeight="1">
      <c r="B237" s="1"/>
      <c r="C237" s="1"/>
      <c r="D237" s="1"/>
      <c r="E237" s="1"/>
      <c r="AC237" s="21"/>
      <c r="AD237" s="21"/>
      <c r="AI237" s="1"/>
      <c r="AJ237" s="1"/>
      <c r="BG237" s="1"/>
      <c r="DL237" s="1"/>
      <c r="EO237" s="1"/>
      <c r="FS237" s="1"/>
    </row>
    <row r="238" spans="2:175" ht="15" customHeight="1">
      <c r="B238" s="1"/>
      <c r="C238" s="1"/>
      <c r="D238" s="1"/>
      <c r="E238" s="1"/>
      <c r="AC238" s="19"/>
      <c r="AD238" s="19"/>
      <c r="BG238" s="1"/>
      <c r="DL238" s="1"/>
      <c r="EO238" s="1"/>
      <c r="FS238" s="1"/>
    </row>
    <row r="239" spans="2:175" ht="15" customHeight="1">
      <c r="B239" s="1"/>
      <c r="C239" s="1"/>
      <c r="D239" s="1"/>
      <c r="E239" s="1"/>
      <c r="BG239" s="1"/>
      <c r="DL239" s="1"/>
      <c r="EO239" s="1"/>
      <c r="EW239" s="19"/>
      <c r="FS239" s="1"/>
    </row>
    <row r="240" spans="2:175" ht="15" customHeight="1">
      <c r="B240" s="1"/>
      <c r="C240" s="1"/>
      <c r="D240" s="1"/>
      <c r="E240" s="1"/>
      <c r="F240" s="41"/>
      <c r="G240" s="41"/>
      <c r="BG240" s="1"/>
      <c r="DL240" s="1"/>
      <c r="EO240" s="1"/>
      <c r="ES240" s="19"/>
      <c r="FS240" s="1"/>
    </row>
    <row r="241" spans="2:175" ht="15" customHeight="1">
      <c r="B241" s="1"/>
      <c r="C241" s="1"/>
      <c r="D241" s="1"/>
      <c r="E241" s="1"/>
      <c r="Q241" s="39"/>
      <c r="R241" s="39"/>
      <c r="S241" s="39"/>
      <c r="BG241" s="1"/>
      <c r="BI241" s="149">
        <v>494</v>
      </c>
      <c r="BJ241" s="149"/>
      <c r="BK241" s="149"/>
      <c r="DL241" s="1"/>
      <c r="EO241" s="1"/>
      <c r="ES241" s="19"/>
      <c r="FS241" s="1"/>
    </row>
    <row r="242" spans="2:175" ht="15" customHeight="1">
      <c r="B242" s="1"/>
      <c r="C242" s="1"/>
      <c r="D242" s="1"/>
      <c r="E242" s="1"/>
      <c r="BG242" s="1"/>
      <c r="DH242" s="149">
        <v>515</v>
      </c>
      <c r="DI242" s="149"/>
      <c r="DJ242" s="149"/>
      <c r="DL242" s="1"/>
      <c r="EO242" s="1"/>
      <c r="ES242" s="19"/>
      <c r="FS242" s="1"/>
    </row>
    <row r="243" spans="2:175" ht="15" customHeight="1">
      <c r="B243" s="1"/>
      <c r="C243" s="1"/>
      <c r="D243" s="1"/>
      <c r="E243" s="1"/>
      <c r="G243" s="21"/>
      <c r="H243" s="21"/>
      <c r="J243" s="21"/>
      <c r="K243" s="21"/>
      <c r="P243" s="21"/>
      <c r="Q243" s="21"/>
      <c r="Z243" s="21"/>
      <c r="AA243" s="21"/>
      <c r="AD243" s="41"/>
      <c r="AE243" s="41"/>
      <c r="BG243" s="1"/>
      <c r="DL243" s="1"/>
      <c r="EO243" s="1"/>
      <c r="ES243" s="19"/>
      <c r="FS243" s="1"/>
    </row>
    <row r="244" spans="2:175" ht="15" customHeight="1">
      <c r="B244" s="1"/>
      <c r="C244" s="1"/>
      <c r="D244" s="1"/>
      <c r="E244" s="1"/>
      <c r="AE244" s="1"/>
      <c r="AF244" s="1"/>
      <c r="AG244" s="1"/>
      <c r="AH244" s="1"/>
      <c r="AI244" s="1"/>
      <c r="AJ244" s="1"/>
      <c r="BG244" s="1"/>
      <c r="DL244" s="1"/>
      <c r="EO244" s="1"/>
      <c r="FS244" s="1"/>
    </row>
    <row r="245" spans="2:175" ht="15" customHeight="1">
      <c r="B245" s="1"/>
      <c r="C245" s="1"/>
      <c r="D245" s="1"/>
      <c r="E245" s="1"/>
      <c r="F245" s="1"/>
      <c r="M245" s="1"/>
      <c r="N245" s="1"/>
      <c r="O245" s="1"/>
      <c r="AE245" s="1"/>
      <c r="AF245" s="1"/>
      <c r="AG245" s="1"/>
      <c r="AH245" s="1"/>
      <c r="AI245" s="1"/>
      <c r="AJ245" s="1"/>
      <c r="BG245" s="1"/>
      <c r="DL245" s="1"/>
      <c r="EO245" s="1"/>
      <c r="FS245" s="1"/>
    </row>
    <row r="246" spans="2:175" ht="15" customHeight="1">
      <c r="B246" s="1"/>
      <c r="C246" s="1"/>
      <c r="D246" s="1"/>
      <c r="E246" s="1"/>
      <c r="F246" s="1"/>
      <c r="G246" s="21"/>
      <c r="H246" s="21"/>
      <c r="M246" s="1"/>
      <c r="N246" s="1"/>
      <c r="O246" s="1"/>
      <c r="V246" s="21"/>
      <c r="W246" s="21"/>
      <c r="AE246" s="1"/>
      <c r="AF246" s="1"/>
      <c r="AG246" s="1"/>
      <c r="AH246" s="1"/>
      <c r="AI246" s="1"/>
      <c r="AJ246" s="1"/>
      <c r="BG246" s="1"/>
      <c r="DL246" s="1"/>
      <c r="EO246" s="1"/>
      <c r="FS246" s="1"/>
    </row>
    <row r="247" spans="2:175" ht="15" customHeight="1">
      <c r="B247" s="1"/>
      <c r="O247" s="1"/>
      <c r="AE247" s="1"/>
      <c r="AF247" s="1"/>
      <c r="AG247" s="1"/>
      <c r="AH247" s="1"/>
      <c r="AI247" s="1"/>
      <c r="AJ247" s="1"/>
      <c r="BG247" s="1"/>
      <c r="DL247" s="1"/>
      <c r="EN247" s="19"/>
      <c r="EO247" s="1"/>
      <c r="FS247" s="1"/>
    </row>
    <row r="248" spans="2:175" ht="15" customHeight="1">
      <c r="B248" s="1"/>
      <c r="O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BG248" s="1"/>
      <c r="DL248" s="1"/>
      <c r="EN248" s="19"/>
      <c r="EO248" s="1"/>
      <c r="FS248" s="1"/>
    </row>
    <row r="249" spans="2:175" ht="15" customHeight="1">
      <c r="B249" s="1"/>
      <c r="O249" s="25"/>
      <c r="AQ249" s="1"/>
      <c r="BG249" s="1"/>
      <c r="DL249" s="1"/>
      <c r="EO249" s="1"/>
      <c r="FS249" s="1"/>
    </row>
    <row r="250" spans="2:175" ht="15" customHeight="1">
      <c r="B250" s="1"/>
      <c r="O250" s="25"/>
      <c r="V250" s="21"/>
      <c r="W250" s="21"/>
      <c r="AQ250" s="1"/>
      <c r="BG250" s="1"/>
      <c r="DL250" s="1"/>
      <c r="EO250" s="1"/>
      <c r="FS250" s="1"/>
    </row>
    <row r="251" spans="2:175" ht="15" customHeight="1">
      <c r="B251" s="1"/>
      <c r="O251" s="25"/>
      <c r="Z251" s="146">
        <f>Z56+AL75+10</f>
        <v>270</v>
      </c>
      <c r="AA251" s="146"/>
      <c r="AB251" s="146"/>
      <c r="AQ251" s="1"/>
      <c r="BG251" s="1"/>
      <c r="DL251" s="1"/>
      <c r="EO251" s="1"/>
      <c r="FS251" s="1"/>
    </row>
    <row r="252" spans="2:175" ht="15" customHeight="1">
      <c r="B252" s="1"/>
      <c r="O252" s="25"/>
      <c r="AQ252" s="1"/>
      <c r="BG252" s="1"/>
      <c r="DL252" s="1"/>
      <c r="EO252" s="1"/>
      <c r="FS252" s="1"/>
    </row>
    <row r="253" spans="2:175" ht="15" customHeight="1">
      <c r="B253" s="1"/>
      <c r="O253" s="25"/>
      <c r="AQ253" s="1"/>
      <c r="BG253" s="1"/>
      <c r="DL253" s="1"/>
      <c r="EO253" s="1"/>
      <c r="FS253" s="1"/>
    </row>
    <row r="254" spans="2:175" ht="15" customHeight="1">
      <c r="B254" s="1"/>
      <c r="O254" s="25"/>
      <c r="AQ254" s="1"/>
      <c r="BG254" s="1"/>
      <c r="DL254" s="1"/>
      <c r="EO254" s="1"/>
      <c r="FS254" s="1"/>
    </row>
    <row r="255" spans="2:175" ht="15" customHeight="1">
      <c r="B255" s="1"/>
      <c r="D255" s="149">
        <v>205</v>
      </c>
      <c r="E255" s="149"/>
      <c r="F255" s="149"/>
      <c r="G255" s="22"/>
      <c r="H255" s="22"/>
      <c r="I255" s="22"/>
      <c r="J255" s="22"/>
      <c r="O255" s="22"/>
      <c r="AQ255" s="1"/>
      <c r="BG255" s="1"/>
      <c r="DL255" s="1"/>
      <c r="EO255" s="1"/>
      <c r="FS255" s="1"/>
    </row>
    <row r="256" spans="2:175" ht="15" customHeight="1">
      <c r="B256" s="1"/>
      <c r="D256" s="22"/>
      <c r="E256" s="22"/>
      <c r="F256" s="22"/>
      <c r="G256" s="22"/>
      <c r="H256" s="22"/>
      <c r="I256" s="22"/>
      <c r="J256" s="22"/>
      <c r="O256" s="22"/>
      <c r="AQ256" s="1"/>
      <c r="BG256" s="1"/>
      <c r="DL256" s="1"/>
      <c r="EO256" s="1"/>
      <c r="FS256" s="1"/>
    </row>
    <row r="257" spans="2:175" ht="15" customHeight="1">
      <c r="B257" s="1"/>
      <c r="D257" s="22"/>
      <c r="E257" s="22"/>
      <c r="F257" s="22"/>
      <c r="G257" s="22"/>
      <c r="H257" s="163"/>
      <c r="I257" s="163"/>
      <c r="J257" s="163"/>
      <c r="O257" s="22"/>
      <c r="AQ257" s="1"/>
      <c r="BG257" s="1"/>
      <c r="DL257" s="1"/>
      <c r="EO257" s="1"/>
      <c r="FS257" s="1"/>
    </row>
    <row r="258" spans="2:175" ht="15" customHeight="1">
      <c r="B258" s="1"/>
      <c r="D258" s="22"/>
      <c r="E258" s="22"/>
      <c r="F258" s="22"/>
      <c r="G258" s="22"/>
      <c r="H258" s="22"/>
      <c r="I258" s="22"/>
      <c r="J258" s="22"/>
      <c r="O258" s="22"/>
      <c r="AQ258" s="1"/>
      <c r="BG258" s="1"/>
      <c r="DL258" s="1"/>
      <c r="DT258" s="1"/>
      <c r="EO258" s="1"/>
      <c r="FS258" s="1"/>
    </row>
    <row r="259" spans="2:175" ht="15" customHeight="1">
      <c r="B259" s="1"/>
      <c r="D259" s="22"/>
      <c r="E259" s="22"/>
      <c r="F259" s="22"/>
      <c r="G259" s="22"/>
      <c r="H259" s="22"/>
      <c r="I259" s="22"/>
      <c r="J259" s="22"/>
      <c r="O259" s="22"/>
      <c r="AQ259" s="1"/>
      <c r="BG259" s="1"/>
      <c r="DL259" s="1"/>
      <c r="DT259" s="1"/>
      <c r="EO259" s="1"/>
      <c r="FS259" s="1"/>
    </row>
    <row r="260" spans="2:175" ht="15" customHeight="1">
      <c r="B260" s="1"/>
      <c r="D260" s="22"/>
      <c r="E260" s="22"/>
      <c r="F260" s="22"/>
      <c r="G260" s="149">
        <v>125</v>
      </c>
      <c r="H260" s="149"/>
      <c r="I260" s="149"/>
      <c r="J260" s="22"/>
      <c r="O260" s="22"/>
      <c r="AQ260" s="1"/>
      <c r="BG260" s="1"/>
      <c r="DL260" s="1"/>
      <c r="DT260" s="1"/>
      <c r="EO260" s="1"/>
      <c r="FS260" s="1"/>
    </row>
    <row r="261" spans="2:175" ht="15" customHeight="1">
      <c r="B261" s="1"/>
      <c r="O261" s="22"/>
      <c r="AA261" s="133"/>
      <c r="AB261" s="133"/>
      <c r="AC261" s="133"/>
      <c r="AQ261" s="1"/>
      <c r="BG261" s="1"/>
      <c r="DL261" s="1"/>
      <c r="DT261" s="1"/>
      <c r="EO261" s="1"/>
      <c r="FS261" s="1"/>
    </row>
    <row r="262" spans="2:175" ht="15" customHeight="1">
      <c r="B262" s="1"/>
      <c r="O262" s="22"/>
      <c r="AA262" s="133"/>
      <c r="AB262" s="133"/>
      <c r="AC262" s="133"/>
      <c r="AQ262" s="1"/>
      <c r="BG262" s="1"/>
      <c r="DL262" s="1"/>
      <c r="DT262" s="1"/>
      <c r="EO262" s="1"/>
      <c r="FS262" s="1"/>
    </row>
    <row r="263" spans="2:175" ht="15" customHeight="1">
      <c r="B263" s="1"/>
      <c r="O263" s="25"/>
      <c r="AQ263" s="1"/>
      <c r="AZ263" s="1"/>
      <c r="BA263" s="1"/>
      <c r="BB263" s="1"/>
      <c r="BC263" s="1"/>
      <c r="BD263" s="1"/>
      <c r="BE263" s="1"/>
      <c r="BF263" s="1"/>
      <c r="BG263" s="1"/>
      <c r="DL263" s="1"/>
      <c r="DT263" s="1"/>
      <c r="EO263" s="1"/>
      <c r="FS263" s="1"/>
    </row>
    <row r="264" spans="2:175" ht="15" customHeight="1">
      <c r="B264" s="1"/>
      <c r="O264" s="25"/>
      <c r="AQ264" s="1"/>
      <c r="AZ264" s="4"/>
      <c r="BG264" s="1"/>
      <c r="DL264" s="1"/>
      <c r="DT264" s="1"/>
      <c r="EO264" s="1"/>
      <c r="FS264" s="1"/>
    </row>
    <row r="265" spans="2:175" ht="15" customHeight="1">
      <c r="B265" s="1"/>
      <c r="O265" s="25"/>
      <c r="Q265" s="151">
        <v>331</v>
      </c>
      <c r="R265" s="151"/>
      <c r="AQ265" s="1"/>
      <c r="AZ265" s="4"/>
      <c r="BG265" s="1"/>
      <c r="DL265" s="1"/>
      <c r="DM265" s="1"/>
      <c r="DN265" s="1"/>
      <c r="DO265" s="1"/>
      <c r="DP265" s="1"/>
      <c r="DQ265" s="1"/>
      <c r="DR265" s="1"/>
      <c r="DS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FS265" s="1"/>
    </row>
    <row r="266" spans="2:175" ht="15" customHeight="1">
      <c r="B266" s="1"/>
      <c r="O266" s="25"/>
      <c r="AQ266" s="1"/>
      <c r="AZ266" s="4"/>
      <c r="BG266" s="1"/>
      <c r="DL266" s="1"/>
      <c r="DM266" s="17"/>
      <c r="DN266" s="17"/>
      <c r="DO266" s="17"/>
      <c r="DP266" s="17"/>
      <c r="DQ266" s="17"/>
      <c r="DR266" s="17"/>
      <c r="EE266" s="1"/>
      <c r="FS266" s="1"/>
    </row>
    <row r="267" spans="2:175" ht="15" customHeight="1">
      <c r="B267" s="1"/>
      <c r="M267" s="25"/>
      <c r="N267" s="25"/>
      <c r="O267" s="25"/>
      <c r="AQ267" s="1"/>
      <c r="AZ267" s="4"/>
      <c r="BG267" s="1"/>
      <c r="DL267" s="1"/>
      <c r="DM267" s="17"/>
      <c r="DN267" s="17"/>
      <c r="DO267" s="17"/>
      <c r="DP267" s="17"/>
      <c r="DQ267" s="17"/>
      <c r="DR267" s="17"/>
      <c r="FB267" s="19"/>
      <c r="FC267" s="19"/>
      <c r="FS267" s="1"/>
    </row>
    <row r="268" spans="2:175" ht="1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5"/>
      <c r="AQ268" s="1"/>
      <c r="AZ268" s="4"/>
      <c r="BG268" s="1"/>
      <c r="DL268" s="1"/>
      <c r="DM268" s="17"/>
      <c r="DN268" s="17"/>
      <c r="DO268" s="17"/>
      <c r="DP268" s="17"/>
      <c r="DQ268" s="17"/>
      <c r="DR268" s="17"/>
      <c r="FB268" s="19"/>
      <c r="FC268" s="19"/>
      <c r="FS268" s="1"/>
    </row>
    <row r="269" spans="15:175" ht="15" customHeight="1">
      <c r="O269" s="25"/>
      <c r="AQ269" s="1"/>
      <c r="AZ269" s="10"/>
      <c r="BA269" s="5"/>
      <c r="BB269" s="5"/>
      <c r="BC269" s="5"/>
      <c r="BD269" s="5"/>
      <c r="BE269" s="5"/>
      <c r="BF269" s="5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CL269" s="1"/>
      <c r="CM269" s="1"/>
      <c r="CN269" s="1"/>
      <c r="CO269" s="1"/>
      <c r="CP269" s="1"/>
      <c r="CQ269" s="1"/>
      <c r="CR269" s="1"/>
      <c r="CS269" s="1"/>
      <c r="DL269" s="1"/>
      <c r="DM269" s="17"/>
      <c r="DN269" s="17"/>
      <c r="DO269" s="17"/>
      <c r="DP269" s="17"/>
      <c r="DQ269" s="17"/>
      <c r="DR269" s="17"/>
      <c r="FB269" s="19"/>
      <c r="FC269" s="19"/>
      <c r="FD269" s="1"/>
      <c r="FE269" s="1"/>
      <c r="FF269" s="1"/>
      <c r="FG269" s="1"/>
      <c r="FH269" s="1"/>
      <c r="FI269" s="1"/>
      <c r="FJ269" s="1"/>
      <c r="FR269" s="1"/>
      <c r="FS269" s="1"/>
    </row>
    <row r="270" spans="15:175" ht="15" customHeight="1">
      <c r="O270" s="25"/>
      <c r="AQ270" s="1"/>
      <c r="BQ270" s="1"/>
      <c r="CQ270" s="1"/>
      <c r="CR270" s="1"/>
      <c r="CS270" s="1"/>
      <c r="DL270" s="1"/>
      <c r="DM270" s="17"/>
      <c r="DN270" s="17"/>
      <c r="DO270" s="17"/>
      <c r="DP270" s="17"/>
      <c r="DQ270" s="17"/>
      <c r="DR270" s="17"/>
      <c r="FD270" s="1"/>
      <c r="FQ270" s="1"/>
      <c r="FS270" s="1"/>
    </row>
    <row r="271" spans="15:175" ht="15" customHeight="1">
      <c r="O271" s="25"/>
      <c r="AQ271" s="1"/>
      <c r="CQ271" s="1"/>
      <c r="CR271" s="1"/>
      <c r="CS271" s="1"/>
      <c r="DL271" s="1"/>
      <c r="DM271" s="17"/>
      <c r="DN271" s="17"/>
      <c r="DO271" s="17"/>
      <c r="DP271" s="17"/>
      <c r="DQ271" s="17"/>
      <c r="DR271" s="17"/>
      <c r="FA271" s="19"/>
      <c r="FB271" s="19"/>
      <c r="FD271" s="1"/>
      <c r="FQ271" s="1"/>
      <c r="FS271" s="1"/>
    </row>
    <row r="272" spans="15:175" ht="15" customHeight="1">
      <c r="O272" s="25"/>
      <c r="AQ272" s="1"/>
      <c r="CQ272" s="1"/>
      <c r="CR272" s="1"/>
      <c r="CS272" s="1"/>
      <c r="DL272" s="1"/>
      <c r="DM272" s="17"/>
      <c r="DN272" s="17"/>
      <c r="DO272" s="17"/>
      <c r="DP272" s="17"/>
      <c r="DQ272" s="17"/>
      <c r="DR272" s="17"/>
      <c r="FA272" s="19"/>
      <c r="FB272" s="19"/>
      <c r="FD272" s="1"/>
      <c r="FQ272" s="1"/>
      <c r="FS272" s="1"/>
    </row>
    <row r="273" spans="15:175" ht="15" customHeight="1">
      <c r="O273" s="25"/>
      <c r="CQ273" s="1"/>
      <c r="CR273" s="1"/>
      <c r="CS273" s="1"/>
      <c r="CZ273" s="21"/>
      <c r="DA273" s="21"/>
      <c r="DB273" s="21"/>
      <c r="DL273" s="1"/>
      <c r="DM273" s="17"/>
      <c r="DN273" s="17"/>
      <c r="DO273" s="17"/>
      <c r="DP273" s="17"/>
      <c r="DQ273" s="17"/>
      <c r="DR273" s="17"/>
      <c r="FA273" s="19"/>
      <c r="FB273" s="19"/>
      <c r="FD273" s="1"/>
      <c r="FQ273" s="1"/>
      <c r="FS273" s="1"/>
    </row>
    <row r="274" spans="15:175" ht="15" customHeight="1">
      <c r="O274" s="25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7"/>
      <c r="DN274" s="17"/>
      <c r="DO274" s="17"/>
      <c r="DP274" s="17"/>
      <c r="DQ274" s="17"/>
      <c r="DR274" s="17"/>
      <c r="EF274" s="1"/>
      <c r="EG274" s="1"/>
      <c r="EH274" s="1"/>
      <c r="EI274" s="1"/>
      <c r="EJ274" s="1"/>
      <c r="EK274" s="1"/>
      <c r="EL274" s="1"/>
      <c r="EM274" s="1"/>
      <c r="FA274" s="19"/>
      <c r="FB274" s="19"/>
      <c r="FD274" s="1"/>
      <c r="FQ274" s="1"/>
      <c r="FS274" s="1"/>
    </row>
    <row r="275" spans="15:175" ht="15" customHeight="1">
      <c r="O275" s="25"/>
      <c r="CQ275" s="1"/>
      <c r="CR275" s="1"/>
      <c r="CS275" s="1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EE275" s="1"/>
      <c r="FA275" s="19"/>
      <c r="FB275" s="19"/>
      <c r="FD275" s="1"/>
      <c r="FQ275" s="1"/>
      <c r="FS275" s="1"/>
    </row>
    <row r="276" spans="15:182" ht="15" customHeight="1">
      <c r="O276" s="25"/>
      <c r="CQ276" s="1"/>
      <c r="CR276" s="56"/>
      <c r="CS276" s="56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Q276" s="1"/>
      <c r="FS276" s="1"/>
      <c r="FT276" s="1"/>
      <c r="FU276" s="1"/>
      <c r="FV276" s="1"/>
      <c r="FW276" s="1"/>
      <c r="FX276" s="1"/>
      <c r="FY276" s="1"/>
      <c r="FZ276" s="1"/>
    </row>
    <row r="277" spans="15:182" ht="15" customHeight="1">
      <c r="O277" s="25"/>
      <c r="CQ277" s="1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1"/>
      <c r="EF277" s="1"/>
      <c r="EG277" s="1"/>
      <c r="EH277" s="1"/>
      <c r="EI277" s="1"/>
      <c r="EJ277" s="1"/>
      <c r="FD277" s="1"/>
      <c r="FZ277" s="1"/>
    </row>
    <row r="278" spans="15:182" ht="15" customHeight="1">
      <c r="O278" s="25"/>
      <c r="CQ278" s="1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EE278" s="1"/>
      <c r="EF278" s="1"/>
      <c r="EG278" s="1"/>
      <c r="EH278" s="1"/>
      <c r="EI278" s="1"/>
      <c r="EJ278" s="1"/>
      <c r="FD278" s="1"/>
      <c r="FG278" s="15"/>
      <c r="FZ278" s="1"/>
    </row>
    <row r="279" spans="15:182" ht="15" customHeight="1">
      <c r="O279" s="25"/>
      <c r="CQ279" s="1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EE279" s="1"/>
      <c r="FD279" s="1"/>
      <c r="FG279" s="15"/>
      <c r="FZ279" s="1"/>
    </row>
    <row r="280" spans="15:182" ht="15" customHeight="1">
      <c r="O280" s="25"/>
      <c r="AR280" s="1"/>
      <c r="AS280" s="1"/>
      <c r="AT280" s="1"/>
      <c r="AU280" s="1"/>
      <c r="AV280" s="1"/>
      <c r="AW280" s="1"/>
      <c r="AX280" s="1"/>
      <c r="AY280" s="1"/>
      <c r="CQ280" s="1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EF280" s="1"/>
      <c r="EG280" s="1"/>
      <c r="EH280" s="1"/>
      <c r="EI280" s="1"/>
      <c r="EJ280" s="1"/>
      <c r="EK280" s="1"/>
      <c r="EL280" s="1"/>
      <c r="FD280" s="1"/>
      <c r="FG280" s="15"/>
      <c r="FZ280" s="1"/>
    </row>
    <row r="281" spans="15:182" ht="15" customHeight="1">
      <c r="O281" s="25"/>
      <c r="AQ281" s="1"/>
      <c r="BQ281" s="1"/>
      <c r="CQ281" s="1"/>
      <c r="FD281" s="1"/>
      <c r="FG281" s="15"/>
      <c r="FZ281" s="1"/>
    </row>
    <row r="282" spans="15:182" ht="15" customHeight="1"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CQ282" s="1"/>
      <c r="FD282" s="1"/>
      <c r="FZ282" s="1"/>
    </row>
    <row r="283" spans="69:182" ht="15" customHeight="1">
      <c r="BQ283" s="1"/>
      <c r="FD283" s="1"/>
      <c r="FZ283" s="1"/>
    </row>
    <row r="284" ht="15" customHeight="1">
      <c r="FD284" s="1"/>
    </row>
    <row r="285" ht="15" customHeight="1">
      <c r="FD285" s="1"/>
    </row>
    <row r="286" ht="15" customHeight="1">
      <c r="FD286" s="1"/>
    </row>
    <row r="287" spans="135:160" ht="15" customHeight="1">
      <c r="EE287" s="1"/>
      <c r="FD287" s="1"/>
    </row>
    <row r="288" spans="135:160" ht="15" customHeight="1">
      <c r="EE288" s="1"/>
      <c r="FD288" s="1"/>
    </row>
    <row r="289" spans="135:160" ht="15" customHeight="1">
      <c r="EE289" s="1"/>
      <c r="FD289" s="1"/>
    </row>
    <row r="290" spans="96:160" ht="15" customHeight="1">
      <c r="CR290" s="1"/>
      <c r="CS290" s="1"/>
      <c r="CT290" s="1"/>
      <c r="CU290" s="1"/>
      <c r="CV290" s="1"/>
      <c r="CW290" s="1"/>
      <c r="CX290" s="1"/>
      <c r="CY290" s="1"/>
      <c r="EE290" s="1"/>
      <c r="FD290" s="1"/>
    </row>
    <row r="291" spans="95:160" ht="15" customHeight="1">
      <c r="CQ291" s="1"/>
      <c r="EE291" s="1"/>
      <c r="FD291" s="1"/>
    </row>
    <row r="292" spans="95:182" ht="15" customHeight="1">
      <c r="CQ292" s="25"/>
      <c r="CR292" s="25"/>
      <c r="CS292" s="25"/>
      <c r="CT292" s="25"/>
      <c r="CU292" s="25"/>
      <c r="CV292" s="25"/>
      <c r="CW292" s="25"/>
      <c r="CX292" s="25"/>
      <c r="CY292" s="25"/>
      <c r="CZ292" s="22"/>
      <c r="DA292" s="22"/>
      <c r="DB292" s="22"/>
      <c r="DC292" s="22"/>
      <c r="DD292" s="22"/>
      <c r="DE292" s="22"/>
      <c r="DF292" s="22"/>
      <c r="DG292" s="22"/>
      <c r="DH292" s="22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FD292" s="1"/>
      <c r="FZ292" s="1"/>
    </row>
    <row r="293" spans="95:182" ht="15" customHeight="1">
      <c r="CQ293" s="1"/>
      <c r="CT293" s="1"/>
      <c r="CU293" s="17"/>
      <c r="CV293" s="17"/>
      <c r="CW293" s="17"/>
      <c r="CX293" s="17"/>
      <c r="DO293" s="17"/>
      <c r="DP293" s="17"/>
      <c r="DQ293" s="17"/>
      <c r="DR293" s="17"/>
      <c r="DS293" s="1"/>
      <c r="EV293" s="1"/>
      <c r="FD293" s="1"/>
      <c r="FZ293" s="1"/>
    </row>
    <row r="294" spans="95:182" ht="15" customHeight="1">
      <c r="CQ294" s="1"/>
      <c r="CT294" s="1"/>
      <c r="CU294" s="17"/>
      <c r="CV294" s="17"/>
      <c r="CW294" s="17"/>
      <c r="CX294" s="17"/>
      <c r="DO294" s="17"/>
      <c r="DP294" s="17"/>
      <c r="DQ294" s="17"/>
      <c r="DR294" s="17"/>
      <c r="DS294" s="1"/>
      <c r="EV294" s="1"/>
      <c r="FD294" s="1"/>
      <c r="FZ294" s="1"/>
    </row>
    <row r="295" spans="95:182" ht="15" customHeight="1">
      <c r="CQ295" s="1"/>
      <c r="CT295" s="1"/>
      <c r="CU295" s="17"/>
      <c r="CV295" s="17"/>
      <c r="CW295" s="17"/>
      <c r="CX295" s="17"/>
      <c r="DO295" s="17"/>
      <c r="DP295" s="17"/>
      <c r="DQ295" s="17"/>
      <c r="DR295" s="17"/>
      <c r="DS295" s="1"/>
      <c r="EV295" s="1"/>
      <c r="FD295" s="1"/>
      <c r="FZ295" s="1"/>
    </row>
    <row r="296" spans="69:182" ht="15" customHeight="1">
      <c r="BQ296" s="1"/>
      <c r="CQ296" s="1"/>
      <c r="CT296" s="1"/>
      <c r="CU296" s="17"/>
      <c r="CV296" s="17"/>
      <c r="CW296" s="17"/>
      <c r="CX296" s="17"/>
      <c r="DO296" s="17"/>
      <c r="DP296" s="17"/>
      <c r="DQ296" s="17"/>
      <c r="DR296" s="17"/>
      <c r="DS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</row>
    <row r="297" spans="69:123" ht="15" customHeight="1"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7"/>
      <c r="CV297" s="17"/>
      <c r="CW297" s="17"/>
      <c r="CX297" s="17"/>
      <c r="DO297" s="17"/>
      <c r="DP297" s="17"/>
      <c r="DQ297" s="17"/>
      <c r="DR297" s="17"/>
      <c r="DS297" s="1"/>
    </row>
    <row r="298" spans="98:123" ht="15" customHeight="1">
      <c r="CT298" s="1"/>
      <c r="CU298" s="17"/>
      <c r="CV298" s="17"/>
      <c r="CW298" s="17"/>
      <c r="CX298" s="17"/>
      <c r="DO298" s="17"/>
      <c r="DP298" s="17"/>
      <c r="DQ298" s="17"/>
      <c r="DR298" s="17"/>
      <c r="DS298" s="1"/>
    </row>
    <row r="299" spans="98:123" ht="15" customHeight="1">
      <c r="CT299" s="1"/>
      <c r="CU299" s="17"/>
      <c r="CV299" s="17"/>
      <c r="CW299" s="17"/>
      <c r="CX299" s="17"/>
      <c r="DO299" s="17"/>
      <c r="DP299" s="17"/>
      <c r="DQ299" s="17"/>
      <c r="DR299" s="17"/>
      <c r="DS299" s="1"/>
    </row>
    <row r="300" spans="98:123" ht="15" customHeight="1">
      <c r="CT300" s="1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"/>
    </row>
    <row r="301" spans="98:123" ht="15" customHeight="1">
      <c r="CT301" s="1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"/>
    </row>
    <row r="302" spans="98:123" ht="15" customHeight="1">
      <c r="CT302" s="1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"/>
    </row>
    <row r="303" spans="98:123" ht="15" customHeight="1">
      <c r="CT303" s="1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"/>
    </row>
    <row r="304" spans="98:123" ht="15" customHeight="1">
      <c r="CT304" s="1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"/>
    </row>
    <row r="305" spans="98:123" ht="15" customHeight="1"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</row>
    <row r="309" spans="8:18" ht="15" customHeight="1"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</row>
    <row r="310" spans="8:95" ht="15" customHeight="1"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BG310" s="1"/>
      <c r="BH310" s="1"/>
      <c r="BI310" s="1"/>
      <c r="BJ310" s="1"/>
      <c r="BK310" s="1"/>
      <c r="BL310" s="1"/>
      <c r="BM310" s="1"/>
      <c r="BN310" s="1"/>
      <c r="CL310" s="1"/>
      <c r="CM310" s="1"/>
      <c r="CN310" s="1"/>
      <c r="CO310" s="1"/>
      <c r="CP310" s="1"/>
      <c r="CQ310" s="1"/>
    </row>
    <row r="311" spans="8:160" ht="15" customHeight="1"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BG311" s="1"/>
      <c r="BH311" s="1"/>
      <c r="BI311" s="1"/>
      <c r="BJ311" s="1"/>
      <c r="BK311" s="1"/>
      <c r="BL311" s="1"/>
      <c r="BM311" s="1"/>
      <c r="BN311" s="1"/>
      <c r="CL311" s="1"/>
      <c r="CM311" s="1"/>
      <c r="CN311" s="1"/>
      <c r="CO311" s="1"/>
      <c r="CP311" s="1"/>
      <c r="CQ311" s="1"/>
      <c r="EU311" s="162"/>
      <c r="EV311" s="162"/>
      <c r="EW311" s="162"/>
      <c r="EX311" s="162"/>
      <c r="EY311" s="162"/>
      <c r="EZ311" s="162"/>
      <c r="FA311" s="162"/>
      <c r="FB311" s="162"/>
      <c r="FC311" s="162"/>
      <c r="FD311" s="162"/>
    </row>
    <row r="312" spans="8:160" ht="15" customHeight="1"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BG312" s="1"/>
      <c r="BI312" s="18"/>
      <c r="BJ312" s="18"/>
      <c r="BK312" s="18"/>
      <c r="BL312" s="18"/>
      <c r="BO312" s="22"/>
      <c r="BP312" s="22"/>
      <c r="BQ312" s="22"/>
      <c r="BR312" s="22"/>
      <c r="BS312" s="147">
        <v>92.5</v>
      </c>
      <c r="BT312" s="147"/>
      <c r="BU312" s="23"/>
      <c r="BV312" s="23"/>
      <c r="BW312" s="23"/>
      <c r="BX312" s="23"/>
      <c r="BY312" s="23"/>
      <c r="BZ312" s="147">
        <v>46.5</v>
      </c>
      <c r="CA312" s="147"/>
      <c r="CB312" s="23"/>
      <c r="CC312" s="23"/>
      <c r="CD312" s="23"/>
      <c r="CE312" s="23"/>
      <c r="CF312" s="23"/>
      <c r="CG312" s="147">
        <v>91.5</v>
      </c>
      <c r="CH312" s="147"/>
      <c r="CI312" s="22"/>
      <c r="CJ312" s="22"/>
      <c r="CK312" s="22"/>
      <c r="CL312" s="22"/>
      <c r="CM312" s="22"/>
      <c r="CN312" s="147">
        <v>51.5</v>
      </c>
      <c r="CO312" s="147"/>
      <c r="CP312" s="22"/>
      <c r="CQ312" s="1"/>
      <c r="EU312" s="162"/>
      <c r="EV312" s="162"/>
      <c r="EW312" s="162"/>
      <c r="EX312" s="162"/>
      <c r="EY312" s="162"/>
      <c r="EZ312" s="162"/>
      <c r="FA312" s="162"/>
      <c r="FB312" s="162"/>
      <c r="FC312" s="162"/>
      <c r="FD312" s="162"/>
    </row>
    <row r="313" spans="8:160" ht="15" customHeight="1"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BG313" s="1"/>
      <c r="BJ313" s="147">
        <v>70</v>
      </c>
      <c r="BK313" s="147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1"/>
      <c r="EU313" s="162"/>
      <c r="EV313" s="162"/>
      <c r="EW313" s="162"/>
      <c r="EX313" s="162"/>
      <c r="EY313" s="162"/>
      <c r="EZ313" s="162"/>
      <c r="FA313" s="162"/>
      <c r="FB313" s="162"/>
      <c r="FC313" s="162"/>
      <c r="FD313" s="162"/>
    </row>
    <row r="314" spans="8:160" ht="15" customHeight="1"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BG314" s="1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152">
        <v>352</v>
      </c>
      <c r="CB314" s="152"/>
      <c r="CC314" s="15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147">
        <v>52</v>
      </c>
      <c r="CP314" s="147"/>
      <c r="CQ314" s="1"/>
      <c r="EU314" s="162"/>
      <c r="EV314" s="162"/>
      <c r="EW314" s="162"/>
      <c r="EX314" s="162"/>
      <c r="EY314" s="162"/>
      <c r="EZ314" s="162"/>
      <c r="FA314" s="162"/>
      <c r="FB314" s="162"/>
      <c r="FC314" s="162"/>
      <c r="FD314" s="162"/>
    </row>
    <row r="315" spans="8:160" ht="15" customHeight="1"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BG315" s="1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152"/>
      <c r="CB315" s="152"/>
      <c r="CC315" s="15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1"/>
      <c r="DZ315" s="1"/>
      <c r="EA315" s="1"/>
      <c r="EB315" s="1"/>
      <c r="EC315" s="1"/>
      <c r="ED315" s="1"/>
      <c r="EE315" s="1"/>
      <c r="EU315" s="162"/>
      <c r="EV315" s="162"/>
      <c r="EW315" s="162"/>
      <c r="EX315" s="162"/>
      <c r="EY315" s="162"/>
      <c r="EZ315" s="162"/>
      <c r="FA315" s="162"/>
      <c r="FB315" s="162"/>
      <c r="FC315" s="162"/>
      <c r="FD315" s="162"/>
    </row>
    <row r="316" spans="59:160" ht="15" customHeight="1">
      <c r="BG316" s="1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L316" s="1"/>
      <c r="DZ316" s="1"/>
      <c r="EA316" s="1"/>
      <c r="EB316" s="1"/>
      <c r="EC316" s="1"/>
      <c r="ED316" s="1"/>
      <c r="EE316" s="1"/>
      <c r="EU316" s="162"/>
      <c r="EV316" s="162"/>
      <c r="EW316" s="162"/>
      <c r="EX316" s="162"/>
      <c r="EY316" s="162"/>
      <c r="EZ316" s="162"/>
      <c r="FA316" s="162"/>
      <c r="FB316" s="162"/>
      <c r="FC316" s="162"/>
      <c r="FD316" s="162"/>
    </row>
    <row r="317" spans="6:160" ht="15" customHeight="1">
      <c r="F317" s="1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1"/>
      <c r="AG317" s="27"/>
      <c r="AH317" s="27"/>
      <c r="BG317" s="1"/>
      <c r="DL317" s="1"/>
      <c r="EE317" s="1"/>
      <c r="EU317" s="162"/>
      <c r="EV317" s="162"/>
      <c r="EW317" s="162"/>
      <c r="EX317" s="162"/>
      <c r="EY317" s="162"/>
      <c r="EZ317" s="162"/>
      <c r="FA317" s="162"/>
      <c r="FB317" s="162"/>
      <c r="FC317" s="162"/>
      <c r="FD317" s="162"/>
    </row>
    <row r="318" spans="6:135" ht="15" customHeight="1">
      <c r="F318" s="1"/>
      <c r="AF318" s="1"/>
      <c r="AG318" s="27"/>
      <c r="AH318" s="27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BG318" s="1"/>
      <c r="CQ318" s="22"/>
      <c r="CR318" s="22"/>
      <c r="CS318" s="22"/>
      <c r="CT318" s="22"/>
      <c r="CU318" s="22"/>
      <c r="CV318" s="147">
        <v>116</v>
      </c>
      <c r="CW318" s="147"/>
      <c r="CX318" s="147"/>
      <c r="CY318" s="22"/>
      <c r="CZ318" s="22"/>
      <c r="DA318" s="22"/>
      <c r="DB318" s="22"/>
      <c r="DC318" s="22"/>
      <c r="DD318" s="22"/>
      <c r="DE318" s="22"/>
      <c r="DF318" s="147">
        <f>92.5-4</f>
        <v>88.5</v>
      </c>
      <c r="DG318" s="147" t="s">
        <v>0</v>
      </c>
      <c r="DH318" s="30"/>
      <c r="DL318" s="1"/>
      <c r="EE318" s="1"/>
    </row>
    <row r="319" spans="6:135" ht="15" customHeight="1">
      <c r="F319" s="1"/>
      <c r="G319" s="21"/>
      <c r="H319" s="2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BF319" s="1"/>
      <c r="BG319" s="1"/>
      <c r="DL319" s="1"/>
      <c r="EE319" s="1"/>
    </row>
    <row r="320" spans="2:135" ht="15" customHeight="1">
      <c r="B320" s="1"/>
      <c r="C320" s="1"/>
      <c r="D320" s="1"/>
      <c r="E320" s="1"/>
      <c r="F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BG320" s="1"/>
      <c r="DL320" s="1"/>
      <c r="EE320" s="1"/>
    </row>
    <row r="321" spans="2:135" ht="15" customHeight="1">
      <c r="B321" s="1"/>
      <c r="C321" s="1"/>
      <c r="D321" s="1"/>
      <c r="E321" s="1"/>
      <c r="F321" s="21"/>
      <c r="G321" s="21"/>
      <c r="AC321" s="27"/>
      <c r="AD321" s="27"/>
      <c r="AI321" s="1"/>
      <c r="AJ321" s="1"/>
      <c r="BG321" s="1"/>
      <c r="DL321" s="1"/>
      <c r="EE321" s="1"/>
    </row>
    <row r="322" spans="2:175" ht="15" customHeight="1">
      <c r="B322" s="1"/>
      <c r="C322" s="1"/>
      <c r="D322" s="1"/>
      <c r="E322" s="1"/>
      <c r="AC322" s="19"/>
      <c r="AD322" s="19"/>
      <c r="AG322" s="135"/>
      <c r="AH322" s="135"/>
      <c r="AI322" s="1"/>
      <c r="AJ322" s="1"/>
      <c r="AP322" s="147">
        <v>129</v>
      </c>
      <c r="AQ322" s="147"/>
      <c r="AR322" s="147"/>
      <c r="AS322" s="22"/>
      <c r="AT322" s="22"/>
      <c r="AU322" s="22"/>
      <c r="AV322" s="22"/>
      <c r="AW322" s="22"/>
      <c r="AX322" s="22"/>
      <c r="AY322" s="147">
        <v>86.5</v>
      </c>
      <c r="AZ322" s="147"/>
      <c r="BA322" s="22"/>
      <c r="BG322" s="1"/>
      <c r="DL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FN322" s="1"/>
      <c r="FO322" s="1"/>
      <c r="FP322" s="1"/>
      <c r="FQ322" s="1"/>
      <c r="FR322" s="1"/>
      <c r="FS322" s="1"/>
    </row>
    <row r="323" spans="2:175" ht="15" customHeight="1">
      <c r="B323" s="1"/>
      <c r="C323" s="1"/>
      <c r="D323" s="1"/>
      <c r="E323" s="1"/>
      <c r="AI323" s="1"/>
      <c r="AJ323" s="1"/>
      <c r="BG323" s="1"/>
      <c r="DL323" s="1"/>
      <c r="DM323" s="30"/>
      <c r="DN323" s="30"/>
      <c r="DO323" s="30"/>
      <c r="DP323" s="147">
        <f>46-4</f>
        <v>42</v>
      </c>
      <c r="DQ323" s="147"/>
      <c r="DR323" s="30"/>
      <c r="DS323" s="30"/>
      <c r="DT323" s="30"/>
      <c r="DU323" s="30"/>
      <c r="DV323" s="147">
        <v>92.5</v>
      </c>
      <c r="DW323" s="147"/>
      <c r="DX323" s="22"/>
      <c r="DY323" s="22"/>
      <c r="DZ323" s="22"/>
      <c r="EA323" s="22"/>
      <c r="EB323" s="22"/>
      <c r="EC323" s="147">
        <v>51</v>
      </c>
      <c r="ED323" s="147"/>
      <c r="EE323" s="3">
        <v>10</v>
      </c>
      <c r="EI323" s="151">
        <f>106-20</f>
        <v>86</v>
      </c>
      <c r="EJ323" s="151"/>
      <c r="EO323" s="1"/>
      <c r="EP323" s="3">
        <v>10</v>
      </c>
      <c r="ES323" s="22"/>
      <c r="ET323" s="147">
        <v>92</v>
      </c>
      <c r="EU323" s="147"/>
      <c r="EV323" s="22"/>
      <c r="EW323" s="22"/>
      <c r="EX323" s="22"/>
      <c r="EY323" s="22"/>
      <c r="EZ323" s="22"/>
      <c r="FA323" s="22"/>
      <c r="FB323" s="147">
        <v>47.5</v>
      </c>
      <c r="FC323" s="147"/>
      <c r="FD323" s="22"/>
      <c r="FE323" s="22"/>
      <c r="FF323" s="22"/>
      <c r="FG323" s="22"/>
      <c r="FH323" s="22"/>
      <c r="FI323" s="147">
        <v>92</v>
      </c>
      <c r="FJ323" s="147"/>
      <c r="FK323" s="22"/>
      <c r="FL323" s="22"/>
      <c r="FM323" s="22"/>
      <c r="FN323" s="22"/>
      <c r="FO323" s="147">
        <v>53.5</v>
      </c>
      <c r="FP323" s="147"/>
      <c r="FS323" s="1"/>
    </row>
    <row r="324" spans="2:175" ht="15" customHeight="1">
      <c r="B324" s="1"/>
      <c r="C324" s="1"/>
      <c r="D324" s="1"/>
      <c r="E324" s="1"/>
      <c r="H324" s="137"/>
      <c r="I324" s="137"/>
      <c r="J324" s="137"/>
      <c r="AI324" s="1"/>
      <c r="AJ324" s="1"/>
      <c r="AT324" s="152">
        <f>SUM(AP322:AZ322)</f>
        <v>215.5</v>
      </c>
      <c r="AU324" s="152"/>
      <c r="AV324" s="152"/>
      <c r="BG324" s="1"/>
      <c r="DL324" s="1"/>
      <c r="EO324" s="1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S324" s="1"/>
    </row>
    <row r="325" spans="2:175" ht="15" customHeight="1">
      <c r="B325" s="1"/>
      <c r="C325" s="1"/>
      <c r="D325" s="1"/>
      <c r="E325" s="1"/>
      <c r="H325" s="137"/>
      <c r="I325" s="137"/>
      <c r="J325" s="137"/>
      <c r="AG325" s="136"/>
      <c r="AH325" s="46"/>
      <c r="AI325" s="1"/>
      <c r="AJ325" s="1"/>
      <c r="AT325" s="152"/>
      <c r="AU325" s="152"/>
      <c r="AV325" s="152"/>
      <c r="BG325" s="1"/>
      <c r="DL325" s="1"/>
      <c r="EO325" s="1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S325" s="1"/>
    </row>
    <row r="326" spans="2:175" ht="15" customHeight="1">
      <c r="B326" s="1"/>
      <c r="C326" s="1"/>
      <c r="D326" s="1"/>
      <c r="E326" s="1"/>
      <c r="U326" s="133"/>
      <c r="V326" s="133"/>
      <c r="W326" s="133"/>
      <c r="X326" s="133"/>
      <c r="AF326" s="1"/>
      <c r="AG326" s="1"/>
      <c r="AH326" s="1"/>
      <c r="AI326" s="1"/>
      <c r="AJ326" s="1"/>
      <c r="BG326" s="1"/>
      <c r="DL326" s="1"/>
      <c r="DX326" s="160">
        <f>SUM(DM323:EM324)-0.5</f>
        <v>281</v>
      </c>
      <c r="DY326" s="160"/>
      <c r="DZ326" s="160"/>
      <c r="EA326" s="160"/>
      <c r="EO326" s="1"/>
      <c r="ES326" s="22"/>
      <c r="ET326" s="22"/>
      <c r="EU326" s="22"/>
      <c r="EV326" s="22"/>
      <c r="EW326" s="22"/>
      <c r="EX326" s="22"/>
      <c r="EY326" s="22"/>
      <c r="EZ326" s="22"/>
      <c r="FA326" s="152">
        <f>SUM(EP323:FP324)</f>
        <v>295</v>
      </c>
      <c r="FB326" s="152"/>
      <c r="FC326" s="15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S326" s="1"/>
    </row>
    <row r="327" spans="2:175" ht="15" customHeight="1">
      <c r="B327" s="1"/>
      <c r="C327" s="1"/>
      <c r="D327" s="1"/>
      <c r="E327" s="1"/>
      <c r="T327" s="57"/>
      <c r="U327" s="133"/>
      <c r="V327" s="133"/>
      <c r="W327" s="133"/>
      <c r="X327" s="133"/>
      <c r="AD327" s="19"/>
      <c r="AE327" s="19"/>
      <c r="AF327" s="1"/>
      <c r="AG327" s="1"/>
      <c r="AH327" s="1"/>
      <c r="AI327" s="1"/>
      <c r="AJ327" s="1"/>
      <c r="BG327" s="1"/>
      <c r="DL327" s="1"/>
      <c r="DX327" s="160"/>
      <c r="DY327" s="160"/>
      <c r="DZ327" s="160"/>
      <c r="EA327" s="160"/>
      <c r="EO327" s="1"/>
      <c r="ES327" s="22"/>
      <c r="ET327" s="22"/>
      <c r="EU327" s="22"/>
      <c r="EV327" s="22"/>
      <c r="EW327" s="22"/>
      <c r="EX327" s="22"/>
      <c r="EY327" s="22"/>
      <c r="EZ327" s="22"/>
      <c r="FA327" s="152"/>
      <c r="FB327" s="152"/>
      <c r="FC327" s="15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S327" s="1"/>
    </row>
    <row r="328" spans="2:175" ht="15" customHeight="1">
      <c r="B328" s="1"/>
      <c r="C328" s="1"/>
      <c r="D328" s="1"/>
      <c r="E328" s="1"/>
      <c r="T328" s="57"/>
      <c r="U328" s="57"/>
      <c r="V328" s="57"/>
      <c r="W328" s="57"/>
      <c r="AF328" s="1"/>
      <c r="AG328" s="1"/>
      <c r="AH328" s="1"/>
      <c r="AI328" s="1"/>
      <c r="AJ328" s="1"/>
      <c r="BG328" s="1"/>
      <c r="DL328" s="1"/>
      <c r="EO328" s="1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S328" s="1"/>
    </row>
    <row r="329" spans="2:175" ht="15" customHeight="1">
      <c r="B329" s="1"/>
      <c r="C329" s="1"/>
      <c r="D329" s="1"/>
      <c r="E329" s="1"/>
      <c r="T329" s="57"/>
      <c r="U329" s="57"/>
      <c r="V329" s="57"/>
      <c r="W329" s="57"/>
      <c r="AC329" s="21"/>
      <c r="AD329" s="21"/>
      <c r="AF329" s="1"/>
      <c r="AG329" s="1"/>
      <c r="AH329" s="1"/>
      <c r="AI329" s="1"/>
      <c r="AJ329" s="1"/>
      <c r="BG329" s="1"/>
      <c r="DL329" s="1"/>
      <c r="EO329" s="1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R329" s="19"/>
      <c r="FS329" s="1"/>
    </row>
    <row r="330" spans="2:175" ht="15" customHeight="1">
      <c r="B330" s="1"/>
      <c r="C330" s="1"/>
      <c r="D330" s="1"/>
      <c r="E330" s="1"/>
      <c r="T330" s="57"/>
      <c r="U330" s="57"/>
      <c r="V330" s="57"/>
      <c r="W330" s="57"/>
      <c r="AC330" s="19"/>
      <c r="AD330" s="19"/>
      <c r="AF330" s="1"/>
      <c r="AG330" s="1"/>
      <c r="AH330" s="1"/>
      <c r="AI330" s="1"/>
      <c r="AJ330" s="1"/>
      <c r="BG330" s="1"/>
      <c r="DL330" s="1"/>
      <c r="EO330" s="1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R330" s="19"/>
      <c r="FS330" s="1"/>
    </row>
    <row r="331" spans="2:175" ht="15" customHeight="1">
      <c r="B331" s="1"/>
      <c r="C331" s="1"/>
      <c r="D331" s="1"/>
      <c r="E331" s="1"/>
      <c r="Q331" s="137"/>
      <c r="R331" s="137"/>
      <c r="S331" s="137"/>
      <c r="T331" s="57"/>
      <c r="U331" s="57"/>
      <c r="V331" s="57"/>
      <c r="W331" s="57"/>
      <c r="AF331" s="1"/>
      <c r="AG331" s="1"/>
      <c r="AH331" s="1"/>
      <c r="AI331" s="1"/>
      <c r="AJ331" s="1"/>
      <c r="BG331" s="1"/>
      <c r="DL331" s="1"/>
      <c r="EO331" s="1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R331" s="19"/>
      <c r="FS331" s="1"/>
    </row>
    <row r="332" spans="2:175" ht="15" customHeight="1">
      <c r="B332" s="1"/>
      <c r="C332" s="1"/>
      <c r="D332" s="1"/>
      <c r="E332" s="1"/>
      <c r="F332" s="41"/>
      <c r="G332" s="41"/>
      <c r="Q332" s="137"/>
      <c r="R332" s="137"/>
      <c r="S332" s="137"/>
      <c r="AF332" s="1"/>
      <c r="AG332" s="1"/>
      <c r="AH332" s="1"/>
      <c r="AI332" s="1"/>
      <c r="AJ332" s="1"/>
      <c r="BG332" s="1"/>
      <c r="DL332" s="1"/>
      <c r="EO332" s="1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R332" s="19"/>
      <c r="FS332" s="1"/>
    </row>
    <row r="333" spans="2:175" ht="15" customHeight="1">
      <c r="B333" s="1"/>
      <c r="C333" s="1"/>
      <c r="D333" s="1"/>
      <c r="E333" s="1"/>
      <c r="AF333" s="1"/>
      <c r="AG333" s="1"/>
      <c r="AH333" s="1"/>
      <c r="AI333" s="1"/>
      <c r="AJ333" s="1"/>
      <c r="AU333" s="133"/>
      <c r="AV333" s="133"/>
      <c r="AW333" s="133"/>
      <c r="AX333" s="133"/>
      <c r="BG333" s="1"/>
      <c r="BI333" s="152">
        <v>494</v>
      </c>
      <c r="BJ333" s="152"/>
      <c r="BK333" s="152"/>
      <c r="DH333" s="152">
        <f>515-20</f>
        <v>495</v>
      </c>
      <c r="DI333" s="152"/>
      <c r="DJ333" s="152"/>
      <c r="DL333" s="1"/>
      <c r="EO333" s="1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S333" s="1"/>
    </row>
    <row r="334" spans="2:175" ht="15" customHeight="1">
      <c r="B334" s="1"/>
      <c r="C334" s="1"/>
      <c r="D334" s="1"/>
      <c r="E334" s="1"/>
      <c r="AF334" s="1"/>
      <c r="AG334" s="1"/>
      <c r="AH334" s="1"/>
      <c r="AI334" s="1"/>
      <c r="AJ334" s="1"/>
      <c r="AU334" s="133"/>
      <c r="AV334" s="133"/>
      <c r="AW334" s="133"/>
      <c r="AX334" s="133"/>
      <c r="BG334" s="1"/>
      <c r="BI334" s="152"/>
      <c r="BJ334" s="152"/>
      <c r="BK334" s="152"/>
      <c r="DH334" s="152"/>
      <c r="DI334" s="152"/>
      <c r="DJ334" s="152"/>
      <c r="DL334" s="1"/>
      <c r="EO334" s="1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S334" s="1"/>
    </row>
    <row r="335" spans="2:175" ht="15" customHeight="1">
      <c r="B335" s="1"/>
      <c r="C335" s="1"/>
      <c r="D335" s="1"/>
      <c r="E335" s="1"/>
      <c r="G335" s="21"/>
      <c r="H335" s="21"/>
      <c r="J335" s="21"/>
      <c r="K335" s="21"/>
      <c r="AF335" s="1"/>
      <c r="AG335" s="1"/>
      <c r="AH335" s="1"/>
      <c r="AI335" s="1"/>
      <c r="AJ335" s="1"/>
      <c r="BG335" s="1"/>
      <c r="DL335" s="1"/>
      <c r="DM335" s="152">
        <f>515-110</f>
        <v>405</v>
      </c>
      <c r="DN335" s="152"/>
      <c r="DO335" s="152"/>
      <c r="EJ335" s="152">
        <f>454-110</f>
        <v>344</v>
      </c>
      <c r="EK335" s="152"/>
      <c r="EL335" s="152"/>
      <c r="EO335" s="1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S335" s="1"/>
    </row>
    <row r="336" spans="2:175" ht="15" customHeight="1">
      <c r="B336" s="1"/>
      <c r="C336" s="1"/>
      <c r="D336" s="1"/>
      <c r="E336" s="1"/>
      <c r="G336" s="21"/>
      <c r="H336" s="21"/>
      <c r="J336" s="21"/>
      <c r="K336" s="21"/>
      <c r="AE336" s="61"/>
      <c r="AF336" s="61"/>
      <c r="AG336" s="61"/>
      <c r="AH336" s="61"/>
      <c r="AI336" s="1"/>
      <c r="AJ336" s="1"/>
      <c r="BG336" s="1"/>
      <c r="DL336" s="1"/>
      <c r="DM336" s="152"/>
      <c r="DN336" s="152"/>
      <c r="DO336" s="152"/>
      <c r="EJ336" s="152"/>
      <c r="EK336" s="152"/>
      <c r="EL336" s="152"/>
      <c r="EO336" s="1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S336" s="1"/>
    </row>
    <row r="337" spans="2:175" ht="15" customHeight="1">
      <c r="B337" s="1"/>
      <c r="C337" s="1"/>
      <c r="D337" s="1"/>
      <c r="E337" s="1"/>
      <c r="AE337" s="61"/>
      <c r="AF337" s="61"/>
      <c r="AG337" s="61"/>
      <c r="AH337" s="61"/>
      <c r="AI337" s="1"/>
      <c r="AJ337" s="1"/>
      <c r="BG337" s="1"/>
      <c r="DL337" s="1"/>
      <c r="EO337" s="1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S337" s="1"/>
    </row>
    <row r="338" spans="2:175" ht="15" customHeight="1">
      <c r="B338" s="1"/>
      <c r="C338" s="1"/>
      <c r="D338" s="1"/>
      <c r="E338" s="1"/>
      <c r="G338" s="27"/>
      <c r="H338" s="27"/>
      <c r="AC338" s="27"/>
      <c r="AD338" s="27"/>
      <c r="AE338" s="61"/>
      <c r="AF338" s="61"/>
      <c r="AG338" s="61"/>
      <c r="AH338" s="61"/>
      <c r="AI338" s="1"/>
      <c r="AJ338" s="1"/>
      <c r="BG338" s="1"/>
      <c r="DL338" s="1"/>
      <c r="EO338" s="1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S338" s="1"/>
    </row>
    <row r="339" spans="2:175" ht="15" customHeight="1">
      <c r="B339" s="1"/>
      <c r="F339" s="22"/>
      <c r="G339" s="22"/>
      <c r="H339" s="22"/>
      <c r="I339" s="22"/>
      <c r="J339" s="22"/>
      <c r="K339" s="22"/>
      <c r="L339" s="22"/>
      <c r="M339" s="22"/>
      <c r="N339" s="22"/>
      <c r="V339" s="27"/>
      <c r="W339" s="27"/>
      <c r="AE339" s="61"/>
      <c r="AF339" s="61"/>
      <c r="AG339" s="61"/>
      <c r="AH339" s="61"/>
      <c r="AI339" s="1"/>
      <c r="AJ339" s="1"/>
      <c r="BG339" s="1"/>
      <c r="DL339" s="1"/>
      <c r="EN339" s="19"/>
      <c r="EO339" s="1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S339" s="1"/>
    </row>
    <row r="340" spans="2:175" ht="15" customHeight="1">
      <c r="B340" s="1"/>
      <c r="F340" s="22"/>
      <c r="G340" s="22"/>
      <c r="H340" s="27"/>
      <c r="I340" s="27"/>
      <c r="J340" s="22"/>
      <c r="K340" s="22"/>
      <c r="L340" s="100"/>
      <c r="M340" s="100"/>
      <c r="N340" s="22"/>
      <c r="AE340" s="61"/>
      <c r="AF340" s="61"/>
      <c r="AG340" s="61"/>
      <c r="AH340" s="61"/>
      <c r="AI340" s="1"/>
      <c r="AJ340" s="1"/>
      <c r="AM340" s="152">
        <f>AL68-120</f>
        <v>277</v>
      </c>
      <c r="AN340" s="152"/>
      <c r="AO340" s="152"/>
      <c r="BG340" s="1"/>
      <c r="DL340" s="1"/>
      <c r="EN340" s="19"/>
      <c r="EO340" s="1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S340" s="1"/>
    </row>
    <row r="341" spans="2:175" ht="15" customHeight="1">
      <c r="B341" s="1"/>
      <c r="F341" s="134"/>
      <c r="G341" s="134"/>
      <c r="H341" s="134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7"/>
      <c r="U341" s="27"/>
      <c r="V341" s="22"/>
      <c r="W341" s="22"/>
      <c r="X341" s="22"/>
      <c r="Y341" s="22"/>
      <c r="Z341" s="22"/>
      <c r="AA341" s="22"/>
      <c r="AB341" s="27"/>
      <c r="AC341" s="27"/>
      <c r="AD341" s="22"/>
      <c r="AE341" s="22"/>
      <c r="AF341" s="22"/>
      <c r="AG341" s="27"/>
      <c r="AH341" s="27"/>
      <c r="AI341" s="1"/>
      <c r="AJ341" s="1"/>
      <c r="AM341" s="152"/>
      <c r="AN341" s="152"/>
      <c r="AO341" s="152"/>
      <c r="BG341" s="1"/>
      <c r="DL341" s="1"/>
      <c r="DW341" s="60"/>
      <c r="EO341" s="1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152">
        <v>454</v>
      </c>
      <c r="FN341" s="152"/>
      <c r="FO341" s="152"/>
      <c r="FP341" s="22"/>
      <c r="FS341" s="1"/>
    </row>
    <row r="342" spans="2:175" ht="15" customHeight="1">
      <c r="B342" s="1"/>
      <c r="F342" s="22"/>
      <c r="G342" s="22"/>
      <c r="H342" s="22"/>
      <c r="I342" s="22"/>
      <c r="J342" s="22"/>
      <c r="K342" s="22"/>
      <c r="L342" s="100"/>
      <c r="M342" s="100"/>
      <c r="N342" s="22"/>
      <c r="P342" s="22"/>
      <c r="Q342" s="27"/>
      <c r="R342" s="27"/>
      <c r="S342" s="27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1"/>
      <c r="AJ342" s="1"/>
      <c r="BG342" s="1"/>
      <c r="DL342" s="1"/>
      <c r="EO342" s="1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152"/>
      <c r="FN342" s="152"/>
      <c r="FO342" s="152"/>
      <c r="FP342" s="22"/>
      <c r="FS342" s="1"/>
    </row>
    <row r="343" spans="2:175" ht="15" customHeight="1">
      <c r="B343" s="1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134"/>
      <c r="AA343" s="134"/>
      <c r="AB343" s="134"/>
      <c r="AC343" s="22"/>
      <c r="AD343" s="22"/>
      <c r="AE343" s="22"/>
      <c r="AF343" s="22"/>
      <c r="AG343" s="22"/>
      <c r="AH343" s="22"/>
      <c r="AI343" s="1"/>
      <c r="AJ343" s="1"/>
      <c r="BG343" s="1"/>
      <c r="DL343" s="1"/>
      <c r="EO343" s="1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S343" s="1"/>
    </row>
    <row r="344" spans="2:175" ht="15" customHeight="1">
      <c r="B344" s="1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1"/>
      <c r="AJ344" s="1"/>
      <c r="BG344" s="1"/>
      <c r="CD344" s="133"/>
      <c r="CE344" s="133"/>
      <c r="CF344" s="133"/>
      <c r="CG344" s="133"/>
      <c r="DL344" s="1"/>
      <c r="EO344" s="1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S344" s="1"/>
    </row>
    <row r="345" spans="2:175" ht="15" customHeight="1">
      <c r="B345" s="1"/>
      <c r="F345" s="22"/>
      <c r="G345" s="22"/>
      <c r="H345" s="22"/>
      <c r="I345" s="22"/>
      <c r="J345" s="22"/>
      <c r="K345" s="22"/>
      <c r="L345" s="22"/>
      <c r="AI345" s="1"/>
      <c r="AJ345" s="1"/>
      <c r="BG345" s="1"/>
      <c r="CD345" s="133"/>
      <c r="CE345" s="133"/>
      <c r="CF345" s="133"/>
      <c r="CG345" s="133"/>
      <c r="DL345" s="1"/>
      <c r="DX345" s="19"/>
      <c r="DY345" s="19"/>
      <c r="DZ345" s="19"/>
      <c r="EA345" s="19"/>
      <c r="EB345" s="19"/>
      <c r="EC345" s="19"/>
      <c r="EO345" s="1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S345" s="1"/>
    </row>
    <row r="346" spans="2:175" ht="15" customHeight="1">
      <c r="B346" s="1"/>
      <c r="D346" s="134"/>
      <c r="E346" s="134"/>
      <c r="F346" s="134"/>
      <c r="G346" s="22"/>
      <c r="H346" s="22"/>
      <c r="I346" s="22"/>
      <c r="V346" s="133"/>
      <c r="W346" s="133"/>
      <c r="X346" s="133"/>
      <c r="Y346" s="133"/>
      <c r="AI346" s="1"/>
      <c r="AJ346" s="1"/>
      <c r="BG346" s="1"/>
      <c r="DL346" s="1"/>
      <c r="DX346" s="19"/>
      <c r="DY346" s="19"/>
      <c r="DZ346" s="19"/>
      <c r="EA346" s="19"/>
      <c r="EB346" s="19"/>
      <c r="EC346" s="19"/>
      <c r="EO346" s="1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S346" s="1"/>
    </row>
    <row r="347" spans="2:175" ht="15" customHeight="1">
      <c r="B347" s="1"/>
      <c r="F347" s="22"/>
      <c r="G347" s="22"/>
      <c r="H347" s="22"/>
      <c r="I347" s="22"/>
      <c r="J347" s="22"/>
      <c r="K347" s="22"/>
      <c r="L347" s="22"/>
      <c r="V347" s="133"/>
      <c r="W347" s="133"/>
      <c r="X347" s="133"/>
      <c r="Y347" s="133"/>
      <c r="AI347" s="1"/>
      <c r="AJ347" s="1"/>
      <c r="BG347" s="1"/>
      <c r="DL347" s="1"/>
      <c r="DX347" s="19"/>
      <c r="DY347" s="19"/>
      <c r="DZ347" s="19"/>
      <c r="EA347" s="19"/>
      <c r="EB347" s="19"/>
      <c r="EC347" s="19"/>
      <c r="EO347" s="1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S347" s="1"/>
    </row>
    <row r="348" spans="2:175" ht="15" customHeight="1">
      <c r="B348" s="1"/>
      <c r="F348" s="22"/>
      <c r="G348" s="22"/>
      <c r="H348" s="22"/>
      <c r="I348" s="22"/>
      <c r="J348" s="22"/>
      <c r="K348" s="22"/>
      <c r="L348" s="22"/>
      <c r="AI348" s="1"/>
      <c r="AJ348" s="1"/>
      <c r="BG348" s="1"/>
      <c r="DL348" s="1"/>
      <c r="DX348" s="19"/>
      <c r="DY348" s="19"/>
      <c r="DZ348" s="19"/>
      <c r="EA348" s="19"/>
      <c r="EB348" s="19"/>
      <c r="EC348" s="19"/>
      <c r="EO348" s="1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S348" s="1"/>
    </row>
    <row r="349" spans="2:175" ht="15" customHeight="1">
      <c r="B349" s="1"/>
      <c r="F349" s="22"/>
      <c r="G349" s="22"/>
      <c r="H349" s="22"/>
      <c r="L349" s="22"/>
      <c r="AI349" s="1"/>
      <c r="AJ349" s="1"/>
      <c r="AK349" s="1"/>
      <c r="AL349" s="1"/>
      <c r="AM349" s="1"/>
      <c r="AN349" s="1"/>
      <c r="AO349" s="1"/>
      <c r="AP349" s="1"/>
      <c r="AQ349" s="1"/>
      <c r="AY349" s="1"/>
      <c r="AZ349" s="1"/>
      <c r="BA349" s="7"/>
      <c r="BB349" s="7"/>
      <c r="BC349" s="7"/>
      <c r="BD349" s="7"/>
      <c r="BE349" s="7"/>
      <c r="BF349" s="7"/>
      <c r="BG349" s="1"/>
      <c r="DL349" s="1"/>
      <c r="DX349" s="19"/>
      <c r="DY349" s="19"/>
      <c r="DZ349" s="19"/>
      <c r="EA349" s="19"/>
      <c r="EB349" s="19"/>
      <c r="EC349" s="19"/>
      <c r="EO349" s="1"/>
      <c r="ES349" s="22"/>
      <c r="ET349" s="22"/>
      <c r="EU349" s="22"/>
      <c r="EV349" s="22"/>
      <c r="EW349" s="22"/>
      <c r="EX349" s="22"/>
      <c r="EY349" s="22"/>
      <c r="EZ349" s="22"/>
      <c r="FA349" s="133"/>
      <c r="FB349" s="133"/>
      <c r="FC349" s="133"/>
      <c r="FD349" s="133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S349" s="1"/>
    </row>
    <row r="350" spans="2:175" ht="15" customHeight="1">
      <c r="B350" s="1"/>
      <c r="AI350" s="1"/>
      <c r="AP350" s="151">
        <v>160</v>
      </c>
      <c r="AQ350" s="151"/>
      <c r="AR350" s="151"/>
      <c r="AZ350" s="1"/>
      <c r="BC350" s="151">
        <v>60</v>
      </c>
      <c r="BD350" s="151"/>
      <c r="BG350" s="1"/>
      <c r="DL350" s="1"/>
      <c r="DT350" s="1"/>
      <c r="EO350" s="1"/>
      <c r="ES350" s="22"/>
      <c r="ET350" s="22"/>
      <c r="EU350" s="22"/>
      <c r="EV350" s="22"/>
      <c r="EW350" s="22"/>
      <c r="EX350" s="22"/>
      <c r="EY350" s="22"/>
      <c r="EZ350" s="22"/>
      <c r="FA350" s="133"/>
      <c r="FB350" s="133"/>
      <c r="FC350" s="133"/>
      <c r="FD350" s="133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S350" s="1"/>
    </row>
    <row r="351" spans="2:175" ht="15" customHeight="1">
      <c r="B351" s="1"/>
      <c r="AZ351" s="1"/>
      <c r="BG351" s="1"/>
      <c r="DL351" s="1"/>
      <c r="DT351" s="1"/>
      <c r="EO351" s="1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S351" s="1"/>
    </row>
    <row r="352" spans="2:175" ht="15" customHeight="1">
      <c r="B352" s="1"/>
      <c r="AZ352" s="1"/>
      <c r="BA352" s="151">
        <v>60</v>
      </c>
      <c r="BB352" s="151"/>
      <c r="BG352" s="1"/>
      <c r="DL352" s="1"/>
      <c r="DT352" s="1"/>
      <c r="EO352" s="1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S352" s="1"/>
    </row>
    <row r="353" spans="2:175" ht="15" customHeight="1">
      <c r="B353" s="1"/>
      <c r="AZ353" s="1"/>
      <c r="BG353" s="1"/>
      <c r="DL353" s="1"/>
      <c r="DT353" s="1"/>
      <c r="EO353" s="1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S353" s="1"/>
    </row>
    <row r="354" spans="2:175" ht="15" customHeight="1">
      <c r="B354" s="1"/>
      <c r="AJ354" s="151">
        <v>110</v>
      </c>
      <c r="AK354" s="151"/>
      <c r="AZ354" s="1"/>
      <c r="BA354" s="5"/>
      <c r="BB354" s="5"/>
      <c r="BC354" s="5"/>
      <c r="BD354" s="5"/>
      <c r="BE354" s="5"/>
      <c r="BF354" s="5"/>
      <c r="BG354" s="1"/>
      <c r="DL354" s="1"/>
      <c r="DT354" s="1"/>
      <c r="EO354" s="1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S354" s="1"/>
    </row>
    <row r="355" spans="2:175" ht="15" customHeight="1">
      <c r="B355" s="1"/>
      <c r="AZ355" s="1"/>
      <c r="BA355" s="7"/>
      <c r="BB355" s="7"/>
      <c r="BC355" s="7"/>
      <c r="BD355" s="7"/>
      <c r="BE355" s="7"/>
      <c r="BF355" s="7"/>
      <c r="BG355" s="1"/>
      <c r="DL355" s="1"/>
      <c r="DT355" s="1"/>
      <c r="EO355" s="1"/>
      <c r="ES355" s="22"/>
      <c r="ET355" s="22"/>
      <c r="EU355" s="22"/>
      <c r="EV355" s="22"/>
      <c r="EW355" s="22"/>
      <c r="EX355" s="22"/>
      <c r="EY355" s="22"/>
      <c r="EZ355" s="22"/>
      <c r="FA355" s="163"/>
      <c r="FB355" s="163"/>
      <c r="FC355" s="163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S355" s="1"/>
    </row>
    <row r="356" spans="2:175" ht="15" customHeight="1">
      <c r="B356" s="1"/>
      <c r="AZ356" s="1"/>
      <c r="BC356" s="151">
        <v>60</v>
      </c>
      <c r="BD356" s="151"/>
      <c r="BG356" s="1"/>
      <c r="DL356" s="1"/>
      <c r="DT356" s="1"/>
      <c r="EO356" s="1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S356" s="1"/>
    </row>
    <row r="357" spans="2:175" ht="15" customHeight="1">
      <c r="B357" s="1"/>
      <c r="AZ357" s="1"/>
      <c r="BG357" s="1"/>
      <c r="DL357" s="1"/>
      <c r="DM357" s="1"/>
      <c r="DN357" s="1"/>
      <c r="DO357" s="1"/>
      <c r="DP357" s="1"/>
      <c r="DQ357" s="1"/>
      <c r="DR357" s="1"/>
      <c r="DS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S357" s="1"/>
    </row>
    <row r="358" spans="2:175" ht="15" customHeight="1">
      <c r="B358" s="1"/>
      <c r="AI358" s="1"/>
      <c r="AZ358" s="1"/>
      <c r="BA358" s="151">
        <v>70</v>
      </c>
      <c r="BB358" s="151"/>
      <c r="BG358" s="1"/>
      <c r="DL358" s="1"/>
      <c r="DM358" s="17"/>
      <c r="DN358" s="17"/>
      <c r="DO358" s="17"/>
      <c r="DP358" s="17"/>
      <c r="DQ358" s="17"/>
      <c r="DR358" s="17"/>
      <c r="EE358" s="1"/>
      <c r="EH358" s="147">
        <v>100</v>
      </c>
      <c r="EI358" s="147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S358" s="1"/>
    </row>
    <row r="359" spans="2:175" ht="15" customHeight="1">
      <c r="B359" s="1"/>
      <c r="M359" s="22"/>
      <c r="N359" s="25"/>
      <c r="O359" s="1"/>
      <c r="P359" s="1"/>
      <c r="Q359" s="1"/>
      <c r="R359" s="1"/>
      <c r="S359" s="1"/>
      <c r="T359" s="1"/>
      <c r="U359" s="1"/>
      <c r="AC359" s="1"/>
      <c r="AD359" s="1"/>
      <c r="AE359" s="1"/>
      <c r="AF359" s="1"/>
      <c r="AG359" s="1"/>
      <c r="AH359" s="1"/>
      <c r="AI359" s="1"/>
      <c r="AZ359" s="1"/>
      <c r="BG359" s="1"/>
      <c r="DL359" s="1"/>
      <c r="DM359" s="17"/>
      <c r="DN359" s="17"/>
      <c r="DO359" s="17"/>
      <c r="DP359" s="17"/>
      <c r="DQ359" s="17"/>
      <c r="DR359" s="17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S359" s="1"/>
    </row>
    <row r="360" spans="2:175" ht="1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AI360" s="1"/>
      <c r="AZ360" s="1"/>
      <c r="BG360" s="1"/>
      <c r="DL360" s="1"/>
      <c r="DM360" s="17"/>
      <c r="DN360" s="17"/>
      <c r="DO360" s="17"/>
      <c r="DP360" s="17"/>
      <c r="DQ360" s="17"/>
      <c r="DR360" s="17"/>
      <c r="FS360" s="1"/>
    </row>
    <row r="361" spans="15:175" ht="15" customHeight="1">
      <c r="O361" s="1"/>
      <c r="AI361" s="1"/>
      <c r="AJ361" s="1"/>
      <c r="AK361" s="1"/>
      <c r="AL361" s="1"/>
      <c r="AM361" s="1"/>
      <c r="AN361" s="1"/>
      <c r="AO361" s="1"/>
      <c r="AP361" s="1"/>
      <c r="AZ361" s="1"/>
      <c r="BA361" s="5"/>
      <c r="BB361" s="5"/>
      <c r="BC361" s="5"/>
      <c r="BD361" s="5"/>
      <c r="BE361" s="5"/>
      <c r="BF361" s="5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CL361" s="1"/>
      <c r="CM361" s="1"/>
      <c r="CN361" s="1"/>
      <c r="CO361" s="1"/>
      <c r="CP361" s="1"/>
      <c r="CQ361" s="1"/>
      <c r="CR361" s="1"/>
      <c r="CS361" s="1"/>
      <c r="DL361" s="1"/>
      <c r="DM361" s="17"/>
      <c r="DN361" s="17"/>
      <c r="DO361" s="17"/>
      <c r="DP361" s="17"/>
      <c r="DQ361" s="17"/>
      <c r="DR361" s="17"/>
      <c r="FQ361" s="1"/>
      <c r="FS361" s="1"/>
    </row>
    <row r="362" spans="15:175" ht="15" customHeight="1">
      <c r="O362" s="1"/>
      <c r="AI362" s="1"/>
      <c r="AP362" s="9"/>
      <c r="BQ362" s="1"/>
      <c r="CQ362" s="1"/>
      <c r="CR362" s="1"/>
      <c r="CS362" s="1"/>
      <c r="DL362" s="1"/>
      <c r="DM362" s="17"/>
      <c r="DN362" s="17"/>
      <c r="DO362" s="17"/>
      <c r="DP362" s="17"/>
      <c r="DQ362" s="17"/>
      <c r="DR362" s="17"/>
      <c r="EZ362" s="19"/>
      <c r="FA362" s="19"/>
      <c r="FQ362" s="1"/>
      <c r="FS362" s="1"/>
    </row>
    <row r="363" spans="15:175" ht="15" customHeight="1">
      <c r="O363" s="1"/>
      <c r="AI363" s="1"/>
      <c r="AM363" s="151">
        <v>70</v>
      </c>
      <c r="AN363" s="151"/>
      <c r="AO363" s="151"/>
      <c r="AP363" s="9"/>
      <c r="AZ363" s="151">
        <f>335-AM363</f>
        <v>265</v>
      </c>
      <c r="BA363" s="151"/>
      <c r="BQ363" s="1"/>
      <c r="CQ363" s="1"/>
      <c r="CR363" s="1"/>
      <c r="CS363" s="1"/>
      <c r="DL363" s="1"/>
      <c r="DM363" s="17"/>
      <c r="DN363" s="17"/>
      <c r="DO363" s="17"/>
      <c r="DP363" s="17"/>
      <c r="DQ363" s="17"/>
      <c r="DR363" s="17"/>
      <c r="EO363" s="147">
        <v>100</v>
      </c>
      <c r="EP363" s="147"/>
      <c r="EZ363" s="19"/>
      <c r="FA363" s="19"/>
      <c r="FQ363" s="1"/>
      <c r="FS363" s="1"/>
    </row>
    <row r="364" spans="15:175" ht="15" customHeight="1">
      <c r="O364" s="1"/>
      <c r="AI364" s="1"/>
      <c r="AP364" s="9"/>
      <c r="BI364" s="1"/>
      <c r="BJ364" s="1"/>
      <c r="BK364" s="1"/>
      <c r="BL364" s="1"/>
      <c r="BM364" s="1"/>
      <c r="BN364" s="1"/>
      <c r="BO364" s="1"/>
      <c r="BP364" s="1"/>
      <c r="CQ364" s="1"/>
      <c r="CR364" s="1"/>
      <c r="CS364" s="1"/>
      <c r="DL364" s="1"/>
      <c r="DM364" s="17"/>
      <c r="DN364" s="17"/>
      <c r="DO364" s="17"/>
      <c r="DP364" s="17"/>
      <c r="DQ364" s="17"/>
      <c r="DR364" s="17"/>
      <c r="EZ364" s="19"/>
      <c r="FA364" s="19"/>
      <c r="FQ364" s="1"/>
      <c r="FS364" s="1"/>
    </row>
    <row r="365" spans="15:175" ht="15" customHeight="1">
      <c r="O365" s="1"/>
      <c r="AI365" s="1"/>
      <c r="AP365" s="9"/>
      <c r="CQ365" s="1"/>
      <c r="CR365" s="1"/>
      <c r="CS365" s="1"/>
      <c r="CZ365" s="147">
        <v>180</v>
      </c>
      <c r="DA365" s="147"/>
      <c r="DB365" s="147"/>
      <c r="DL365" s="1"/>
      <c r="DM365" s="17"/>
      <c r="DN365" s="17"/>
      <c r="DO365" s="17"/>
      <c r="DP365" s="17"/>
      <c r="DQ365" s="17"/>
      <c r="DR365" s="17"/>
      <c r="EF365" s="1"/>
      <c r="EG365" s="1"/>
      <c r="EH365" s="1"/>
      <c r="EI365" s="1"/>
      <c r="EJ365" s="1"/>
      <c r="EK365" s="1"/>
      <c r="EL365" s="1"/>
      <c r="EZ365" s="19"/>
      <c r="FA365" s="19"/>
      <c r="FQ365" s="1"/>
      <c r="FS365" s="1"/>
    </row>
    <row r="366" spans="15:175" ht="15" customHeight="1">
      <c r="O366" s="1"/>
      <c r="Q366" s="153">
        <f>191-38.5-10</f>
        <v>142.5</v>
      </c>
      <c r="R366" s="153"/>
      <c r="S366" s="153"/>
      <c r="AI366" s="1"/>
      <c r="AP366" s="9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7"/>
      <c r="DN366" s="17"/>
      <c r="DO366" s="17"/>
      <c r="DP366" s="17"/>
      <c r="DQ366" s="17"/>
      <c r="DR366" s="17"/>
      <c r="EE366" s="1"/>
      <c r="EZ366" s="19"/>
      <c r="FA366" s="19"/>
      <c r="FQ366" s="1"/>
      <c r="FS366" s="1"/>
    </row>
    <row r="367" spans="15:175" ht="15" customHeight="1">
      <c r="O367" s="1"/>
      <c r="Z367" s="133"/>
      <c r="AA367" s="133"/>
      <c r="AB367" s="133"/>
      <c r="AC367" s="133"/>
      <c r="AI367" s="1"/>
      <c r="AP367" s="9"/>
      <c r="CQ367" s="1"/>
      <c r="CR367" s="1"/>
      <c r="CS367" s="1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EE367" s="1"/>
      <c r="EZ367" s="19"/>
      <c r="FA367" s="19"/>
      <c r="FQ367" s="1"/>
      <c r="FS367" s="1"/>
    </row>
    <row r="368" spans="15:182" ht="15" customHeight="1">
      <c r="O368" s="1"/>
      <c r="Z368" s="133"/>
      <c r="AA368" s="133"/>
      <c r="AB368" s="133"/>
      <c r="AC368" s="133"/>
      <c r="AI368" s="1"/>
      <c r="AP368" s="9"/>
      <c r="CQ368" s="1"/>
      <c r="CR368" s="56"/>
      <c r="CS368" s="56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R368" s="1"/>
      <c r="FS368" s="1"/>
      <c r="FT368" s="1"/>
      <c r="FU368" s="1"/>
      <c r="FV368" s="1"/>
      <c r="FW368" s="1"/>
      <c r="FX368" s="1"/>
      <c r="FY368" s="1"/>
      <c r="FZ368" s="1"/>
    </row>
    <row r="369" spans="15:182" ht="15" customHeight="1">
      <c r="O369" s="1"/>
      <c r="AI369" s="1"/>
      <c r="AJ369" s="151">
        <v>115</v>
      </c>
      <c r="AK369" s="151"/>
      <c r="AP369" s="9"/>
      <c r="CQ369" s="1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1"/>
      <c r="EF369" s="1"/>
      <c r="EG369" s="1"/>
      <c r="EH369" s="1"/>
      <c r="EI369" s="1"/>
      <c r="EJ369" s="1"/>
      <c r="FD369" s="1"/>
      <c r="FZ369" s="1"/>
    </row>
    <row r="370" spans="15:182" ht="15" customHeight="1">
      <c r="O370" s="1"/>
      <c r="AI370" s="1"/>
      <c r="AP370" s="9"/>
      <c r="CQ370" s="1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EE370" s="1"/>
      <c r="EF370" s="1"/>
      <c r="EG370" s="1"/>
      <c r="EH370" s="1"/>
      <c r="EI370" s="1"/>
      <c r="EJ370" s="1"/>
      <c r="FD370" s="1"/>
      <c r="FZ370" s="1"/>
    </row>
    <row r="371" spans="15:182" ht="15" customHeight="1">
      <c r="O371" s="1"/>
      <c r="AI371" s="1"/>
      <c r="AP371" s="9"/>
      <c r="CQ371" s="1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EE371" s="1"/>
      <c r="FD371" s="1"/>
      <c r="FZ371" s="1"/>
    </row>
    <row r="372" spans="15:182" ht="15" customHeight="1">
      <c r="O372" s="1"/>
      <c r="W372" s="149">
        <v>189</v>
      </c>
      <c r="X372" s="149"/>
      <c r="Y372" s="149"/>
      <c r="AI372" s="1"/>
      <c r="AP372" s="9"/>
      <c r="BQ372" s="1"/>
      <c r="CQ372" s="1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EE372" s="1"/>
      <c r="FD372" s="1"/>
      <c r="FZ372" s="1"/>
    </row>
    <row r="373" spans="15:182" ht="15" customHeight="1">
      <c r="O373" s="1"/>
      <c r="AI373" s="1"/>
      <c r="AP373" s="9"/>
      <c r="BQ373" s="1"/>
      <c r="CQ373" s="1"/>
      <c r="EE373" s="1"/>
      <c r="FD373" s="1"/>
      <c r="FZ373" s="1"/>
    </row>
    <row r="374" spans="15:182" ht="15" customHeight="1"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CQ374" s="1"/>
      <c r="EE374" s="1"/>
      <c r="FD374" s="1"/>
      <c r="FZ374" s="1"/>
    </row>
    <row r="375" spans="69:182" ht="15" customHeight="1">
      <c r="BQ375" s="1"/>
      <c r="EE375" s="1"/>
      <c r="FD375" s="1"/>
      <c r="FZ375" s="1"/>
    </row>
    <row r="376" spans="69:160" ht="15" customHeight="1">
      <c r="BQ376" s="1"/>
      <c r="FD376" s="1"/>
    </row>
    <row r="377" ht="15" customHeight="1">
      <c r="FD377" s="1"/>
    </row>
    <row r="378" ht="15" customHeight="1">
      <c r="FD378" s="1"/>
    </row>
    <row r="379" ht="15" customHeight="1">
      <c r="FD379" s="1"/>
    </row>
    <row r="380" ht="15" customHeight="1">
      <c r="FD380" s="1"/>
    </row>
    <row r="381" ht="15" customHeight="1">
      <c r="FD381" s="1"/>
    </row>
    <row r="382" spans="96:160" ht="15" customHeight="1">
      <c r="CR382" s="1"/>
      <c r="CS382" s="1"/>
      <c r="CT382" s="1"/>
      <c r="CU382" s="1"/>
      <c r="CV382" s="1"/>
      <c r="CW382" s="1"/>
      <c r="CX382" s="1"/>
      <c r="CY382" s="1"/>
      <c r="EF382" s="1"/>
      <c r="EG382" s="1"/>
      <c r="EH382" s="1"/>
      <c r="EI382" s="1"/>
      <c r="EJ382" s="1"/>
      <c r="EK382" s="1"/>
      <c r="EL382" s="1"/>
      <c r="FD382" s="1"/>
    </row>
    <row r="383" spans="95:160" ht="15" customHeight="1">
      <c r="CQ383" s="1"/>
      <c r="EE383" s="1"/>
      <c r="FD383" s="1"/>
    </row>
    <row r="384" spans="95:182" ht="15" customHeight="1"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2"/>
      <c r="DB384" s="22"/>
      <c r="DC384" s="22"/>
      <c r="DD384" s="22"/>
      <c r="DE384" s="22"/>
      <c r="DF384" s="22"/>
      <c r="DG384" s="22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FD384" s="1"/>
      <c r="FZ384" s="1"/>
    </row>
    <row r="385" spans="95:182" ht="15" customHeight="1">
      <c r="CQ385" s="1"/>
      <c r="CT385" s="1"/>
      <c r="CU385" s="17"/>
      <c r="CV385" s="17"/>
      <c r="CW385" s="17"/>
      <c r="CX385" s="17"/>
      <c r="DO385" s="17"/>
      <c r="DP385" s="17"/>
      <c r="DQ385" s="17"/>
      <c r="DR385" s="17"/>
      <c r="DS385" s="1"/>
      <c r="EV385" s="1"/>
      <c r="FD385" s="1"/>
      <c r="FZ385" s="1"/>
    </row>
    <row r="386" spans="95:182" ht="15" customHeight="1">
      <c r="CQ386" s="1"/>
      <c r="CT386" s="1"/>
      <c r="CU386" s="17"/>
      <c r="CV386" s="17"/>
      <c r="CW386" s="17"/>
      <c r="CX386" s="17"/>
      <c r="DO386" s="17"/>
      <c r="DP386" s="17"/>
      <c r="DQ386" s="17"/>
      <c r="DR386" s="17"/>
      <c r="DS386" s="1"/>
      <c r="EV386" s="1"/>
      <c r="FD386" s="1"/>
      <c r="FZ386" s="1"/>
    </row>
    <row r="387" spans="69:182" ht="15" customHeight="1">
      <c r="BQ387" s="1"/>
      <c r="CQ387" s="1"/>
      <c r="CT387" s="1"/>
      <c r="CU387" s="17"/>
      <c r="CV387" s="17"/>
      <c r="CW387" s="17"/>
      <c r="CX387" s="17"/>
      <c r="DO387" s="17"/>
      <c r="DP387" s="17"/>
      <c r="DQ387" s="17"/>
      <c r="DR387" s="17"/>
      <c r="DS387" s="1"/>
      <c r="EV387" s="1"/>
      <c r="FD387" s="1"/>
      <c r="FZ387" s="1"/>
    </row>
    <row r="388" spans="69:182" ht="15" customHeight="1">
      <c r="BQ388" s="1"/>
      <c r="CQ388" s="1"/>
      <c r="CT388" s="1"/>
      <c r="CU388" s="17"/>
      <c r="CV388" s="17"/>
      <c r="CW388" s="17"/>
      <c r="CX388" s="17"/>
      <c r="DO388" s="17"/>
      <c r="DP388" s="17"/>
      <c r="DQ388" s="17"/>
      <c r="DR388" s="17"/>
      <c r="DS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</row>
    <row r="389" spans="69:123" ht="15" customHeight="1"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7"/>
      <c r="CV389" s="17"/>
      <c r="CW389" s="17"/>
      <c r="CX389" s="17"/>
      <c r="DO389" s="17"/>
      <c r="DP389" s="17"/>
      <c r="DQ389" s="17"/>
      <c r="DR389" s="17"/>
      <c r="DS389" s="1"/>
    </row>
    <row r="390" spans="98:123" ht="15" customHeight="1">
      <c r="CT390" s="1"/>
      <c r="CU390" s="17"/>
      <c r="CV390" s="17"/>
      <c r="CW390" s="17"/>
      <c r="CX390" s="17"/>
      <c r="DO390" s="17"/>
      <c r="DP390" s="17"/>
      <c r="DQ390" s="17"/>
      <c r="DR390" s="17"/>
      <c r="DS390" s="1"/>
    </row>
    <row r="391" spans="98:123" ht="15" customHeight="1">
      <c r="CT391" s="1"/>
      <c r="CU391" s="17"/>
      <c r="CV391" s="17"/>
      <c r="CW391" s="17"/>
      <c r="CX391" s="17"/>
      <c r="DO391" s="17"/>
      <c r="DP391" s="17"/>
      <c r="DQ391" s="17"/>
      <c r="DR391" s="17"/>
      <c r="DS391" s="1"/>
    </row>
    <row r="392" spans="98:123" ht="15" customHeight="1">
      <c r="CT392" s="1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"/>
    </row>
    <row r="393" spans="98:123" ht="15" customHeight="1">
      <c r="CT393" s="1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"/>
    </row>
    <row r="394" spans="98:123" ht="15" customHeight="1">
      <c r="CT394" s="1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"/>
    </row>
    <row r="395" spans="98:123" ht="15" customHeight="1">
      <c r="CT395" s="1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"/>
    </row>
    <row r="396" spans="98:123" ht="15" customHeight="1">
      <c r="CT396" s="1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"/>
    </row>
    <row r="397" spans="98:123" ht="15" customHeight="1"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</row>
    <row r="402" spans="8:18" ht="15" customHeight="1"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</row>
    <row r="403" spans="8:95" ht="15" customHeight="1"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BG403" s="1"/>
      <c r="BH403" s="1"/>
      <c r="BI403" s="1"/>
      <c r="BJ403" s="1"/>
      <c r="BK403" s="1"/>
      <c r="BL403" s="1"/>
      <c r="BM403" s="1"/>
      <c r="BN403" s="1"/>
      <c r="CL403" s="1"/>
      <c r="CM403" s="1"/>
      <c r="CN403" s="1"/>
      <c r="CO403" s="1"/>
      <c r="CP403" s="1"/>
      <c r="CQ403" s="1"/>
    </row>
    <row r="404" spans="8:160" ht="15" customHeight="1"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BG404" s="1"/>
      <c r="BH404" s="1"/>
      <c r="BI404" s="1"/>
      <c r="BJ404" s="1"/>
      <c r="BK404" s="1"/>
      <c r="BL404" s="1"/>
      <c r="BM404" s="1"/>
      <c r="BN404" s="1"/>
      <c r="CL404" s="1"/>
      <c r="CM404" s="1"/>
      <c r="CN404" s="1"/>
      <c r="CO404" s="1"/>
      <c r="CP404" s="1"/>
      <c r="CQ404" s="1"/>
      <c r="EU404" s="162"/>
      <c r="EV404" s="162"/>
      <c r="EW404" s="162"/>
      <c r="EX404" s="162"/>
      <c r="EY404" s="162"/>
      <c r="EZ404" s="162"/>
      <c r="FA404" s="162"/>
      <c r="FB404" s="162"/>
      <c r="FC404" s="162"/>
      <c r="FD404" s="162"/>
    </row>
    <row r="405" spans="8:160" ht="15" customHeight="1"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BG405" s="1"/>
      <c r="BI405" s="18"/>
      <c r="BJ405" s="18"/>
      <c r="BK405" s="18"/>
      <c r="BL405" s="18"/>
      <c r="BO405" s="22"/>
      <c r="BP405" s="22"/>
      <c r="BQ405" s="22"/>
      <c r="BR405" s="22"/>
      <c r="BS405" s="147">
        <v>92.5</v>
      </c>
      <c r="BT405" s="147"/>
      <c r="BU405" s="23"/>
      <c r="BV405" s="23"/>
      <c r="BW405" s="23"/>
      <c r="BX405" s="23"/>
      <c r="BY405" s="23"/>
      <c r="BZ405" s="147">
        <v>46.5</v>
      </c>
      <c r="CA405" s="147"/>
      <c r="CB405" s="23"/>
      <c r="CC405" s="23"/>
      <c r="CD405" s="23"/>
      <c r="CE405" s="23"/>
      <c r="CF405" s="23"/>
      <c r="CG405" s="147">
        <v>91.5</v>
      </c>
      <c r="CH405" s="147"/>
      <c r="CI405" s="22"/>
      <c r="CJ405" s="22"/>
      <c r="CK405" s="22"/>
      <c r="CL405" s="22"/>
      <c r="CM405" s="22"/>
      <c r="CN405" s="147">
        <v>51.5</v>
      </c>
      <c r="CO405" s="147"/>
      <c r="CP405" s="22"/>
      <c r="CQ405" s="1"/>
      <c r="EU405" s="162"/>
      <c r="EV405" s="162"/>
      <c r="EW405" s="162"/>
      <c r="EX405" s="162"/>
      <c r="EY405" s="162"/>
      <c r="EZ405" s="162"/>
      <c r="FA405" s="162"/>
      <c r="FB405" s="162"/>
      <c r="FC405" s="162"/>
      <c r="FD405" s="162"/>
    </row>
    <row r="406" spans="8:160" ht="15" customHeight="1"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BG406" s="1"/>
      <c r="BJ406" s="147">
        <v>70</v>
      </c>
      <c r="BK406" s="147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1"/>
      <c r="EU406" s="162"/>
      <c r="EV406" s="162"/>
      <c r="EW406" s="162"/>
      <c r="EX406" s="162"/>
      <c r="EY406" s="162"/>
      <c r="EZ406" s="162"/>
      <c r="FA406" s="162"/>
      <c r="FB406" s="162"/>
      <c r="FC406" s="162"/>
      <c r="FD406" s="162"/>
    </row>
    <row r="407" spans="8:160" ht="15" customHeight="1"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BG407" s="1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152">
        <v>352</v>
      </c>
      <c r="CB407" s="152"/>
      <c r="CC407" s="15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147">
        <v>52</v>
      </c>
      <c r="CP407" s="147"/>
      <c r="CQ407" s="1"/>
      <c r="EU407" s="162"/>
      <c r="EV407" s="162"/>
      <c r="EW407" s="162"/>
      <c r="EX407" s="162"/>
      <c r="EY407" s="162"/>
      <c r="EZ407" s="162"/>
      <c r="FA407" s="162"/>
      <c r="FB407" s="162"/>
      <c r="FC407" s="162"/>
      <c r="FD407" s="162"/>
    </row>
    <row r="408" spans="8:160" ht="15" customHeight="1"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BG408" s="1"/>
      <c r="BV408" s="22"/>
      <c r="BW408" s="22"/>
      <c r="BX408" s="22"/>
      <c r="BY408" s="22"/>
      <c r="BZ408" s="22"/>
      <c r="CA408" s="152"/>
      <c r="CB408" s="152"/>
      <c r="CC408" s="15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1"/>
      <c r="DZ408" s="1"/>
      <c r="EA408" s="1"/>
      <c r="EB408" s="1"/>
      <c r="EC408" s="1"/>
      <c r="ED408" s="1"/>
      <c r="EE408" s="1"/>
      <c r="EU408" s="162"/>
      <c r="EV408" s="162"/>
      <c r="EW408" s="162"/>
      <c r="EX408" s="162"/>
      <c r="EY408" s="162"/>
      <c r="EZ408" s="162"/>
      <c r="FA408" s="162"/>
      <c r="FB408" s="162"/>
      <c r="FC408" s="162"/>
      <c r="FD408" s="162"/>
    </row>
    <row r="409" spans="59:160" ht="15" customHeight="1">
      <c r="BG409" s="1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L409" s="1"/>
      <c r="DZ409" s="1"/>
      <c r="EA409" s="1"/>
      <c r="EB409" s="1"/>
      <c r="EC409" s="1"/>
      <c r="ED409" s="1"/>
      <c r="EE409" s="1"/>
      <c r="EU409" s="162"/>
      <c r="EV409" s="162"/>
      <c r="EW409" s="162"/>
      <c r="EX409" s="162"/>
      <c r="EY409" s="162"/>
      <c r="EZ409" s="162"/>
      <c r="FA409" s="162"/>
      <c r="FB409" s="162"/>
      <c r="FC409" s="162"/>
      <c r="FD409" s="162"/>
    </row>
    <row r="410" spans="6:160" ht="15" customHeight="1">
      <c r="F410" s="1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1"/>
      <c r="AG410" s="27"/>
      <c r="AH410" s="27"/>
      <c r="BG410" s="1"/>
      <c r="DL410" s="1"/>
      <c r="EE410" s="1"/>
      <c r="EU410" s="162"/>
      <c r="EV410" s="162"/>
      <c r="EW410" s="162"/>
      <c r="EX410" s="162"/>
      <c r="EY410" s="162"/>
      <c r="EZ410" s="162"/>
      <c r="FA410" s="162"/>
      <c r="FB410" s="162"/>
      <c r="FC410" s="162"/>
      <c r="FD410" s="162"/>
    </row>
    <row r="411" spans="6:135" ht="15" customHeight="1">
      <c r="F411" s="1"/>
      <c r="AF411" s="1"/>
      <c r="AG411" s="27"/>
      <c r="AH411" s="27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BG411" s="1"/>
      <c r="CQ411" s="22"/>
      <c r="CR411" s="22"/>
      <c r="CS411" s="22"/>
      <c r="CT411" s="22"/>
      <c r="CU411" s="22"/>
      <c r="CV411" s="147">
        <v>116</v>
      </c>
      <c r="CW411" s="147"/>
      <c r="CX411" s="147"/>
      <c r="CY411" s="22"/>
      <c r="CZ411" s="22"/>
      <c r="DA411" s="22"/>
      <c r="DB411" s="22"/>
      <c r="DC411" s="22"/>
      <c r="DD411" s="22"/>
      <c r="DE411" s="22"/>
      <c r="DF411" s="147">
        <f>92.5-4</f>
        <v>88.5</v>
      </c>
      <c r="DG411" s="147" t="s">
        <v>0</v>
      </c>
      <c r="DH411" s="30"/>
      <c r="DL411" s="1"/>
      <c r="EE411" s="1"/>
    </row>
    <row r="412" spans="6:135" ht="15" customHeight="1">
      <c r="F412" s="1"/>
      <c r="G412" s="21"/>
      <c r="H412" s="2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BF412" s="1"/>
      <c r="BG412" s="1"/>
      <c r="DL412" s="1"/>
      <c r="EE412" s="1"/>
    </row>
    <row r="413" spans="2:135" ht="15" customHeight="1">
      <c r="B413" s="1"/>
      <c r="C413" s="1"/>
      <c r="D413" s="1"/>
      <c r="E413" s="1"/>
      <c r="F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BG413" s="1"/>
      <c r="DL413" s="1"/>
      <c r="EE413" s="1"/>
    </row>
    <row r="414" spans="2:135" ht="15" customHeight="1">
      <c r="B414" s="1"/>
      <c r="C414" s="1"/>
      <c r="D414" s="1"/>
      <c r="E414" s="1"/>
      <c r="F414" s="21"/>
      <c r="G414" s="21"/>
      <c r="AC414" s="27"/>
      <c r="AD414" s="27"/>
      <c r="AI414" s="1"/>
      <c r="AJ414" s="1"/>
      <c r="BG414" s="1"/>
      <c r="DL414" s="1"/>
      <c r="EE414" s="1"/>
    </row>
    <row r="415" spans="2:175" ht="15" customHeight="1">
      <c r="B415" s="1"/>
      <c r="C415" s="1"/>
      <c r="D415" s="1"/>
      <c r="E415" s="1"/>
      <c r="G415" s="19"/>
      <c r="H415" s="19"/>
      <c r="AC415" s="19"/>
      <c r="AD415" s="19"/>
      <c r="AG415" s="135"/>
      <c r="AH415" s="135"/>
      <c r="AI415" s="1"/>
      <c r="AJ415" s="1"/>
      <c r="AP415" s="147">
        <v>129</v>
      </c>
      <c r="AQ415" s="147"/>
      <c r="AR415" s="147"/>
      <c r="AS415" s="22"/>
      <c r="AT415" s="22"/>
      <c r="AU415" s="22"/>
      <c r="AV415" s="22"/>
      <c r="AW415" s="22"/>
      <c r="AX415" s="22"/>
      <c r="AY415" s="147">
        <v>86.5</v>
      </c>
      <c r="AZ415" s="147"/>
      <c r="BA415" s="22"/>
      <c r="BG415" s="1"/>
      <c r="DL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FN415" s="1"/>
      <c r="FO415" s="1"/>
      <c r="FP415" s="1"/>
      <c r="FQ415" s="1"/>
      <c r="FR415" s="1"/>
      <c r="FS415" s="1"/>
    </row>
    <row r="416" spans="2:175" ht="15" customHeight="1">
      <c r="B416" s="1"/>
      <c r="C416" s="1"/>
      <c r="D416" s="1"/>
      <c r="E416" s="1"/>
      <c r="AI416" s="1"/>
      <c r="AJ416" s="1"/>
      <c r="BG416" s="1"/>
      <c r="DL416" s="1"/>
      <c r="DM416" s="30"/>
      <c r="DN416" s="30"/>
      <c r="DO416" s="30"/>
      <c r="DP416" s="147">
        <f>46-4</f>
        <v>42</v>
      </c>
      <c r="DQ416" s="147"/>
      <c r="DR416" s="30"/>
      <c r="DS416" s="30"/>
      <c r="DT416" s="30"/>
      <c r="DU416" s="30"/>
      <c r="DV416" s="147">
        <v>92.5</v>
      </c>
      <c r="DW416" s="147"/>
      <c r="DX416" s="22"/>
      <c r="DY416" s="22"/>
      <c r="DZ416" s="22"/>
      <c r="EA416" s="22"/>
      <c r="EB416" s="22"/>
      <c r="EC416" s="147">
        <v>51</v>
      </c>
      <c r="ED416" s="147"/>
      <c r="EE416" s="3">
        <v>10</v>
      </c>
      <c r="EI416" s="151">
        <f>106-20</f>
        <v>86</v>
      </c>
      <c r="EJ416" s="151"/>
      <c r="EO416" s="1"/>
      <c r="EP416" s="3">
        <v>10</v>
      </c>
      <c r="ES416" s="22"/>
      <c r="ET416" s="147">
        <v>92</v>
      </c>
      <c r="EU416" s="147"/>
      <c r="EV416" s="22"/>
      <c r="EW416" s="22"/>
      <c r="EX416" s="22"/>
      <c r="EY416" s="22"/>
      <c r="EZ416" s="22"/>
      <c r="FA416" s="22"/>
      <c r="FB416" s="147">
        <v>47.5</v>
      </c>
      <c r="FC416" s="147"/>
      <c r="FD416" s="22"/>
      <c r="FE416" s="22"/>
      <c r="FF416" s="22"/>
      <c r="FG416" s="22"/>
      <c r="FH416" s="22"/>
      <c r="FI416" s="147">
        <v>92</v>
      </c>
      <c r="FJ416" s="147"/>
      <c r="FK416" s="22"/>
      <c r="FL416" s="22"/>
      <c r="FM416" s="22"/>
      <c r="FN416" s="22"/>
      <c r="FO416" s="147">
        <v>53.5</v>
      </c>
      <c r="FP416" s="147"/>
      <c r="FS416" s="1"/>
    </row>
    <row r="417" spans="2:175" ht="15" customHeight="1">
      <c r="B417" s="1"/>
      <c r="C417" s="1"/>
      <c r="D417" s="1"/>
      <c r="E417" s="1"/>
      <c r="F417" s="19"/>
      <c r="G417" s="19"/>
      <c r="H417" s="137"/>
      <c r="I417" s="137"/>
      <c r="J417" s="137"/>
      <c r="AC417" s="19"/>
      <c r="AD417" s="19"/>
      <c r="AI417" s="1"/>
      <c r="AJ417" s="1"/>
      <c r="AT417" s="152">
        <f>SUM(AP415:AZ415)</f>
        <v>215.5</v>
      </c>
      <c r="AU417" s="152"/>
      <c r="AV417" s="152"/>
      <c r="BG417" s="1"/>
      <c r="DL417" s="1"/>
      <c r="EO417" s="1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S417" s="1"/>
    </row>
    <row r="418" spans="2:175" ht="15" customHeight="1">
      <c r="B418" s="1"/>
      <c r="C418" s="1"/>
      <c r="D418" s="1"/>
      <c r="E418" s="1"/>
      <c r="H418" s="137"/>
      <c r="I418" s="137"/>
      <c r="J418" s="137"/>
      <c r="AG418" s="136"/>
      <c r="AH418" s="46"/>
      <c r="AI418" s="1"/>
      <c r="AJ418" s="1"/>
      <c r="AT418" s="152"/>
      <c r="AU418" s="152"/>
      <c r="AV418" s="152"/>
      <c r="BG418" s="1"/>
      <c r="DL418" s="1"/>
      <c r="EO418" s="1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S418" s="1"/>
    </row>
    <row r="419" spans="2:175" ht="15" customHeight="1">
      <c r="B419" s="1"/>
      <c r="C419" s="1"/>
      <c r="D419" s="1"/>
      <c r="E419" s="1"/>
      <c r="U419" s="133"/>
      <c r="V419" s="133"/>
      <c r="W419" s="133"/>
      <c r="X419" s="133"/>
      <c r="AI419" s="1"/>
      <c r="AJ419" s="1"/>
      <c r="BG419" s="1"/>
      <c r="DL419" s="1"/>
      <c r="DX419" s="160">
        <f>SUM(DM416:EM417)-0.5</f>
        <v>281</v>
      </c>
      <c r="DY419" s="160"/>
      <c r="DZ419" s="160"/>
      <c r="EA419" s="160"/>
      <c r="EO419" s="1"/>
      <c r="ES419" s="22"/>
      <c r="ET419" s="22"/>
      <c r="EU419" s="22"/>
      <c r="EV419" s="22"/>
      <c r="EW419" s="22"/>
      <c r="EX419" s="22"/>
      <c r="EY419" s="22"/>
      <c r="EZ419" s="22"/>
      <c r="FA419" s="152">
        <f>SUM(EP416:FP417)</f>
        <v>295</v>
      </c>
      <c r="FB419" s="152"/>
      <c r="FC419" s="15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S419" s="1"/>
    </row>
    <row r="420" spans="2:175" ht="15" customHeight="1">
      <c r="B420" s="1"/>
      <c r="C420" s="1"/>
      <c r="D420" s="1"/>
      <c r="E420" s="1"/>
      <c r="T420" s="57"/>
      <c r="U420" s="133"/>
      <c r="V420" s="133"/>
      <c r="W420" s="133"/>
      <c r="X420" s="133"/>
      <c r="AD420" s="19"/>
      <c r="AE420" s="19"/>
      <c r="AI420" s="1"/>
      <c r="AJ420" s="1"/>
      <c r="BG420" s="1"/>
      <c r="DL420" s="1"/>
      <c r="DX420" s="160"/>
      <c r="DY420" s="160"/>
      <c r="DZ420" s="160"/>
      <c r="EA420" s="160"/>
      <c r="EO420" s="1"/>
      <c r="ES420" s="22"/>
      <c r="ET420" s="22"/>
      <c r="EU420" s="22"/>
      <c r="EV420" s="22"/>
      <c r="EW420" s="22"/>
      <c r="EX420" s="22"/>
      <c r="EY420" s="22"/>
      <c r="EZ420" s="22"/>
      <c r="FA420" s="152"/>
      <c r="FB420" s="152"/>
      <c r="FC420" s="15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S420" s="1"/>
    </row>
    <row r="421" spans="2:175" ht="15" customHeight="1">
      <c r="B421" s="1"/>
      <c r="C421" s="1"/>
      <c r="D421" s="1"/>
      <c r="E421" s="1"/>
      <c r="T421" s="57"/>
      <c r="U421" s="57"/>
      <c r="V421" s="57"/>
      <c r="W421" s="57"/>
      <c r="AG421" s="19"/>
      <c r="AH421" s="19"/>
      <c r="AI421" s="1"/>
      <c r="AJ421" s="1"/>
      <c r="BG421" s="1"/>
      <c r="DL421" s="1"/>
      <c r="EO421" s="1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S421" s="1"/>
    </row>
    <row r="422" spans="2:175" ht="15" customHeight="1">
      <c r="B422" s="1"/>
      <c r="C422" s="1"/>
      <c r="D422" s="1"/>
      <c r="E422" s="1"/>
      <c r="T422" s="57"/>
      <c r="U422" s="57"/>
      <c r="V422" s="57"/>
      <c r="W422" s="57"/>
      <c r="AC422" s="21"/>
      <c r="AD422" s="21"/>
      <c r="AI422" s="1"/>
      <c r="AJ422" s="1"/>
      <c r="BG422" s="1"/>
      <c r="DL422" s="1"/>
      <c r="EO422" s="1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R422" s="19"/>
      <c r="FS422" s="1"/>
    </row>
    <row r="423" spans="2:175" ht="15" customHeight="1">
      <c r="B423" s="1"/>
      <c r="C423" s="1"/>
      <c r="D423" s="1"/>
      <c r="E423" s="1"/>
      <c r="H423" s="19"/>
      <c r="I423" s="19"/>
      <c r="J423" s="19"/>
      <c r="T423" s="57"/>
      <c r="U423" s="57"/>
      <c r="V423" s="57"/>
      <c r="W423" s="57"/>
      <c r="AC423" s="19"/>
      <c r="AD423" s="19"/>
      <c r="AI423" s="1"/>
      <c r="AJ423" s="1"/>
      <c r="BG423" s="1"/>
      <c r="DL423" s="1"/>
      <c r="EO423" s="1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R423" s="19"/>
      <c r="FS423" s="1"/>
    </row>
    <row r="424" spans="2:175" ht="15" customHeight="1">
      <c r="B424" s="1"/>
      <c r="C424" s="1"/>
      <c r="D424" s="1"/>
      <c r="E424" s="1"/>
      <c r="Q424" s="137"/>
      <c r="R424" s="137"/>
      <c r="S424" s="137"/>
      <c r="T424" s="57"/>
      <c r="U424" s="57"/>
      <c r="V424" s="57"/>
      <c r="W424" s="57"/>
      <c r="AI424" s="1"/>
      <c r="AJ424" s="1"/>
      <c r="BG424" s="1"/>
      <c r="DL424" s="1"/>
      <c r="EO424" s="1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R424" s="19"/>
      <c r="FS424" s="1"/>
    </row>
    <row r="425" spans="2:175" ht="15" customHeight="1">
      <c r="B425" s="1"/>
      <c r="C425" s="1"/>
      <c r="D425" s="1"/>
      <c r="E425" s="1"/>
      <c r="F425" s="41"/>
      <c r="G425" s="41"/>
      <c r="Q425" s="137"/>
      <c r="R425" s="137"/>
      <c r="S425" s="137"/>
      <c r="AC425" s="19"/>
      <c r="AD425" s="19"/>
      <c r="AI425" s="1"/>
      <c r="AJ425" s="1"/>
      <c r="BG425" s="1"/>
      <c r="DL425" s="1"/>
      <c r="EO425" s="1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R425" s="19"/>
      <c r="FS425" s="1"/>
    </row>
    <row r="426" spans="2:175" ht="15" customHeight="1">
      <c r="B426" s="1"/>
      <c r="C426" s="1"/>
      <c r="D426" s="1"/>
      <c r="E426" s="1"/>
      <c r="AI426" s="1"/>
      <c r="AJ426" s="1"/>
      <c r="AU426" s="133"/>
      <c r="AV426" s="133"/>
      <c r="AW426" s="133"/>
      <c r="AX426" s="133"/>
      <c r="BG426" s="1"/>
      <c r="DH426" s="152">
        <f>515-20</f>
        <v>495</v>
      </c>
      <c r="DI426" s="152"/>
      <c r="DJ426" s="152"/>
      <c r="DL426" s="1"/>
      <c r="EO426" s="1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S426" s="1"/>
    </row>
    <row r="427" spans="2:175" ht="15" customHeight="1">
      <c r="B427" s="1"/>
      <c r="C427" s="1"/>
      <c r="D427" s="1"/>
      <c r="E427" s="1"/>
      <c r="AI427" s="1"/>
      <c r="AJ427" s="1"/>
      <c r="AU427" s="133"/>
      <c r="AV427" s="133"/>
      <c r="AW427" s="133"/>
      <c r="AX427" s="133"/>
      <c r="BG427" s="1"/>
      <c r="DH427" s="152"/>
      <c r="DI427" s="152"/>
      <c r="DJ427" s="152"/>
      <c r="DL427" s="1"/>
      <c r="EO427" s="1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S427" s="1"/>
    </row>
    <row r="428" spans="2:175" ht="15" customHeight="1">
      <c r="B428" s="1"/>
      <c r="C428" s="1"/>
      <c r="D428" s="1"/>
      <c r="E428" s="1"/>
      <c r="F428" s="19"/>
      <c r="G428" s="27"/>
      <c r="H428" s="21"/>
      <c r="J428" s="21"/>
      <c r="K428" s="21"/>
      <c r="AI428" s="1"/>
      <c r="AJ428" s="1"/>
      <c r="BG428" s="1"/>
      <c r="DL428" s="1"/>
      <c r="DM428" s="152">
        <f>515-110</f>
        <v>405</v>
      </c>
      <c r="DN428" s="152"/>
      <c r="DO428" s="152"/>
      <c r="EJ428" s="152">
        <f>454-110</f>
        <v>344</v>
      </c>
      <c r="EK428" s="152"/>
      <c r="EL428" s="152"/>
      <c r="EO428" s="1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S428" s="1"/>
    </row>
    <row r="429" spans="2:175" ht="15" customHeight="1">
      <c r="B429" s="1"/>
      <c r="C429" s="1"/>
      <c r="D429" s="1"/>
      <c r="E429" s="1"/>
      <c r="G429" s="21"/>
      <c r="H429" s="21"/>
      <c r="J429" s="21"/>
      <c r="K429" s="21"/>
      <c r="Q429" s="19"/>
      <c r="R429" s="19"/>
      <c r="S429" s="19"/>
      <c r="AE429" s="61"/>
      <c r="AF429" s="61"/>
      <c r="AG429" s="61"/>
      <c r="AH429" s="61"/>
      <c r="AI429" s="1"/>
      <c r="AJ429" s="1"/>
      <c r="BG429" s="1"/>
      <c r="DL429" s="1"/>
      <c r="DM429" s="152"/>
      <c r="DN429" s="152"/>
      <c r="DO429" s="152"/>
      <c r="EJ429" s="152"/>
      <c r="EK429" s="152"/>
      <c r="EL429" s="152"/>
      <c r="EO429" s="1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S429" s="1"/>
    </row>
    <row r="430" spans="2:175" ht="15" customHeight="1">
      <c r="B430" s="1"/>
      <c r="C430" s="1"/>
      <c r="D430" s="1"/>
      <c r="E430" s="1"/>
      <c r="AE430" s="61"/>
      <c r="AF430" s="61"/>
      <c r="AG430" s="61"/>
      <c r="AH430" s="61"/>
      <c r="AI430" s="1"/>
      <c r="AJ430" s="1"/>
      <c r="BG430" s="1"/>
      <c r="DL430" s="1"/>
      <c r="EO430" s="1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S430" s="1"/>
    </row>
    <row r="431" spans="2:175" ht="15" customHeight="1">
      <c r="B431" s="1"/>
      <c r="C431" s="1"/>
      <c r="D431" s="1"/>
      <c r="E431" s="1"/>
      <c r="G431" s="27"/>
      <c r="H431" s="27"/>
      <c r="J431" s="19"/>
      <c r="K431" s="19"/>
      <c r="P431" s="19"/>
      <c r="Q431" s="19"/>
      <c r="Z431" s="19"/>
      <c r="AA431" s="19"/>
      <c r="AC431" s="27"/>
      <c r="AD431" s="27"/>
      <c r="AE431" s="138"/>
      <c r="AF431" s="61"/>
      <c r="AG431" s="61"/>
      <c r="AH431" s="61"/>
      <c r="AI431" s="1"/>
      <c r="AJ431" s="1"/>
      <c r="BG431" s="1"/>
      <c r="DL431" s="1"/>
      <c r="EO431" s="1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S431" s="1"/>
    </row>
    <row r="432" spans="2:175" ht="15" customHeight="1">
      <c r="B432" s="1"/>
      <c r="F432" s="22"/>
      <c r="G432" s="22"/>
      <c r="H432" s="22"/>
      <c r="I432" s="22"/>
      <c r="J432" s="22"/>
      <c r="K432" s="22"/>
      <c r="L432" s="22"/>
      <c r="M432" s="22"/>
      <c r="N432" s="22"/>
      <c r="V432" s="27"/>
      <c r="W432" s="27"/>
      <c r="AE432" s="61"/>
      <c r="AF432" s="61"/>
      <c r="AG432" s="61"/>
      <c r="AH432" s="61"/>
      <c r="AI432" s="1"/>
      <c r="AJ432" s="1"/>
      <c r="BG432" s="1"/>
      <c r="DL432" s="1"/>
      <c r="EN432" s="19"/>
      <c r="EO432" s="1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S432" s="1"/>
    </row>
    <row r="433" spans="2:175" ht="15" customHeight="1">
      <c r="B433" s="1"/>
      <c r="F433" s="22"/>
      <c r="G433" s="22"/>
      <c r="H433" s="27"/>
      <c r="I433" s="27"/>
      <c r="J433" s="22"/>
      <c r="K433" s="22"/>
      <c r="L433" s="100"/>
      <c r="M433" s="100"/>
      <c r="N433" s="22"/>
      <c r="AE433" s="61"/>
      <c r="AF433" s="61"/>
      <c r="AG433" s="61"/>
      <c r="AH433" s="61"/>
      <c r="AI433" s="1"/>
      <c r="AJ433" s="1"/>
      <c r="AM433" s="152">
        <f>397-120</f>
        <v>277</v>
      </c>
      <c r="AN433" s="152"/>
      <c r="AO433" s="152"/>
      <c r="BG433" s="1"/>
      <c r="DL433" s="1"/>
      <c r="EN433" s="19"/>
      <c r="EO433" s="1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S433" s="1"/>
    </row>
    <row r="434" spans="2:175" ht="15" customHeight="1">
      <c r="B434" s="1"/>
      <c r="F434" s="134"/>
      <c r="G434" s="134"/>
      <c r="H434" s="134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7"/>
      <c r="U434" s="27"/>
      <c r="V434" s="22"/>
      <c r="W434" s="22"/>
      <c r="X434" s="22"/>
      <c r="Y434" s="22"/>
      <c r="Z434" s="22"/>
      <c r="AA434" s="22"/>
      <c r="AB434" s="27"/>
      <c r="AC434" s="27"/>
      <c r="AD434" s="36"/>
      <c r="AE434" s="22"/>
      <c r="AF434" s="22"/>
      <c r="AG434" s="27"/>
      <c r="AH434" s="27"/>
      <c r="AI434" s="1"/>
      <c r="AJ434" s="1"/>
      <c r="AM434" s="152"/>
      <c r="AN434" s="152"/>
      <c r="AO434" s="152"/>
      <c r="BG434" s="1"/>
      <c r="DL434" s="1"/>
      <c r="DW434" s="60"/>
      <c r="EO434" s="1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152">
        <v>454</v>
      </c>
      <c r="FN434" s="152"/>
      <c r="FO434" s="152"/>
      <c r="FP434" s="22"/>
      <c r="FS434" s="1"/>
    </row>
    <row r="435" spans="2:175" ht="15" customHeight="1">
      <c r="B435" s="1"/>
      <c r="F435" s="22"/>
      <c r="G435" s="22"/>
      <c r="H435" s="22"/>
      <c r="I435" s="22"/>
      <c r="J435" s="22"/>
      <c r="K435" s="22"/>
      <c r="L435" s="100"/>
      <c r="M435" s="100"/>
      <c r="N435" s="22"/>
      <c r="P435" s="22"/>
      <c r="Q435" s="27"/>
      <c r="R435" s="27"/>
      <c r="S435" s="27"/>
      <c r="T435" s="22"/>
      <c r="U435" s="22"/>
      <c r="V435" s="36"/>
      <c r="W435" s="36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1"/>
      <c r="AJ435" s="1"/>
      <c r="BG435" s="1"/>
      <c r="DL435" s="1"/>
      <c r="EO435" s="1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152"/>
      <c r="FN435" s="152"/>
      <c r="FO435" s="152"/>
      <c r="FP435" s="22"/>
      <c r="FS435" s="1"/>
    </row>
    <row r="436" spans="2:175" ht="15" customHeight="1">
      <c r="B436" s="1"/>
      <c r="D436" s="19"/>
      <c r="E436" s="19"/>
      <c r="F436" s="22"/>
      <c r="G436" s="22"/>
      <c r="H436" s="36"/>
      <c r="I436" s="36"/>
      <c r="J436" s="22"/>
      <c r="K436" s="22"/>
      <c r="L436" s="36"/>
      <c r="M436" s="36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134"/>
      <c r="AA436" s="134"/>
      <c r="AB436" s="134"/>
      <c r="AC436" s="22"/>
      <c r="AD436" s="22"/>
      <c r="AE436" s="22"/>
      <c r="AF436" s="22"/>
      <c r="AG436" s="22"/>
      <c r="AH436" s="22"/>
      <c r="AI436" s="1"/>
      <c r="AJ436" s="1"/>
      <c r="BG436" s="1"/>
      <c r="DL436" s="1"/>
      <c r="EO436" s="1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S436" s="1"/>
    </row>
    <row r="437" spans="2:175" ht="15" customHeight="1">
      <c r="B437" s="1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36"/>
      <c r="U437" s="36"/>
      <c r="V437" s="22"/>
      <c r="W437" s="22"/>
      <c r="X437" s="22"/>
      <c r="Y437" s="22"/>
      <c r="Z437" s="22"/>
      <c r="AA437" s="22"/>
      <c r="AB437" s="36"/>
      <c r="AC437" s="36"/>
      <c r="AD437" s="22"/>
      <c r="AE437" s="22"/>
      <c r="AF437" s="22"/>
      <c r="AG437" s="36"/>
      <c r="AH437" s="36"/>
      <c r="AI437" s="1"/>
      <c r="AJ437" s="1"/>
      <c r="BG437" s="1"/>
      <c r="CD437" s="133"/>
      <c r="CE437" s="133"/>
      <c r="CF437" s="133"/>
      <c r="CG437" s="133"/>
      <c r="DL437" s="1"/>
      <c r="EO437" s="1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S437" s="1"/>
    </row>
    <row r="438" spans="2:175" ht="15" customHeight="1">
      <c r="B438" s="1"/>
      <c r="F438" s="22"/>
      <c r="G438" s="22"/>
      <c r="H438" s="22"/>
      <c r="I438" s="22"/>
      <c r="J438" s="22"/>
      <c r="K438" s="22"/>
      <c r="L438" s="36"/>
      <c r="M438" s="19"/>
      <c r="Q438" s="19"/>
      <c r="R438" s="19"/>
      <c r="AI438" s="1"/>
      <c r="AJ438" s="1"/>
      <c r="BG438" s="1"/>
      <c r="CD438" s="133"/>
      <c r="CE438" s="133"/>
      <c r="CF438" s="133"/>
      <c r="CG438" s="133"/>
      <c r="DL438" s="1"/>
      <c r="EO438" s="1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S438" s="1"/>
    </row>
    <row r="439" spans="2:175" ht="15" customHeight="1">
      <c r="B439" s="1"/>
      <c r="D439" s="134"/>
      <c r="E439" s="134"/>
      <c r="F439" s="134"/>
      <c r="G439" s="22"/>
      <c r="H439" s="22"/>
      <c r="I439" s="22"/>
      <c r="V439" s="133"/>
      <c r="W439" s="133"/>
      <c r="X439" s="133"/>
      <c r="Y439" s="133"/>
      <c r="Z439" s="19"/>
      <c r="AA439" s="19"/>
      <c r="AB439" s="19"/>
      <c r="AI439" s="1"/>
      <c r="AJ439" s="1"/>
      <c r="BG439" s="1"/>
      <c r="DL439" s="1"/>
      <c r="EO439" s="1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S439" s="1"/>
    </row>
    <row r="440" spans="2:175" ht="15" customHeight="1">
      <c r="B440" s="1"/>
      <c r="F440" s="22"/>
      <c r="G440" s="22"/>
      <c r="H440" s="22"/>
      <c r="I440" s="22"/>
      <c r="J440" s="22"/>
      <c r="K440" s="22"/>
      <c r="L440" s="22"/>
      <c r="V440" s="133"/>
      <c r="W440" s="133"/>
      <c r="X440" s="133"/>
      <c r="Y440" s="133"/>
      <c r="AI440" s="1"/>
      <c r="AJ440" s="1"/>
      <c r="BG440" s="1"/>
      <c r="DL440" s="1"/>
      <c r="DY440" s="133"/>
      <c r="DZ440" s="133"/>
      <c r="EA440" s="133"/>
      <c r="EB440" s="133"/>
      <c r="EO440" s="1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S440" s="1"/>
    </row>
    <row r="441" spans="2:175" ht="15" customHeight="1">
      <c r="B441" s="1"/>
      <c r="F441" s="22"/>
      <c r="G441" s="22"/>
      <c r="H441" s="22"/>
      <c r="I441" s="22"/>
      <c r="J441" s="22"/>
      <c r="K441" s="22"/>
      <c r="L441" s="22"/>
      <c r="AI441" s="1"/>
      <c r="AJ441" s="1"/>
      <c r="BG441" s="1"/>
      <c r="DL441" s="1"/>
      <c r="DY441" s="133"/>
      <c r="DZ441" s="133"/>
      <c r="EA441" s="133"/>
      <c r="EB441" s="133"/>
      <c r="EO441" s="1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S441" s="1"/>
    </row>
    <row r="442" spans="2:175" ht="15" customHeight="1">
      <c r="B442" s="1"/>
      <c r="F442" s="22"/>
      <c r="G442" s="22"/>
      <c r="H442" s="22"/>
      <c r="L442" s="22"/>
      <c r="AI442" s="1"/>
      <c r="AJ442" s="1"/>
      <c r="AK442" s="1"/>
      <c r="AL442" s="1"/>
      <c r="AM442" s="1"/>
      <c r="AN442" s="1"/>
      <c r="AO442" s="1"/>
      <c r="AP442" s="1"/>
      <c r="AQ442" s="1"/>
      <c r="AY442" s="1"/>
      <c r="AZ442" s="1"/>
      <c r="BA442" s="1"/>
      <c r="BB442" s="1"/>
      <c r="BC442" s="1"/>
      <c r="BD442" s="1"/>
      <c r="BE442" s="1"/>
      <c r="BF442" s="1"/>
      <c r="BG442" s="1"/>
      <c r="DL442" s="1"/>
      <c r="EO442" s="1"/>
      <c r="ES442" s="22"/>
      <c r="ET442" s="22"/>
      <c r="EU442" s="22"/>
      <c r="EV442" s="22"/>
      <c r="EW442" s="22"/>
      <c r="EX442" s="22"/>
      <c r="EY442" s="22"/>
      <c r="EZ442" s="22"/>
      <c r="FA442" s="133"/>
      <c r="FB442" s="133"/>
      <c r="FC442" s="133"/>
      <c r="FD442" s="133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S442" s="1"/>
    </row>
    <row r="443" spans="2:175" ht="15" customHeight="1">
      <c r="B443" s="1"/>
      <c r="AI443" s="1"/>
      <c r="AP443" s="151"/>
      <c r="AQ443" s="151"/>
      <c r="AR443" s="151"/>
      <c r="BC443" s="151"/>
      <c r="BD443" s="151"/>
      <c r="BG443" s="1"/>
      <c r="DL443" s="1"/>
      <c r="DT443" s="1"/>
      <c r="EO443" s="1"/>
      <c r="ES443" s="22"/>
      <c r="ET443" s="22"/>
      <c r="EU443" s="22"/>
      <c r="EV443" s="22"/>
      <c r="EW443" s="22"/>
      <c r="EX443" s="22"/>
      <c r="EY443" s="22"/>
      <c r="EZ443" s="22"/>
      <c r="FA443" s="133"/>
      <c r="FB443" s="133"/>
      <c r="FC443" s="133"/>
      <c r="FD443" s="133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S443" s="1"/>
    </row>
    <row r="444" spans="2:175" ht="15" customHeight="1">
      <c r="B444" s="1"/>
      <c r="Q444" s="19"/>
      <c r="R444" s="19"/>
      <c r="DL444" s="1"/>
      <c r="DT444" s="1"/>
      <c r="EO444" s="1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S444" s="1"/>
    </row>
    <row r="445" spans="2:175" ht="15" customHeight="1">
      <c r="B445" s="1"/>
      <c r="BA445" s="151"/>
      <c r="BB445" s="151"/>
      <c r="DL445" s="1"/>
      <c r="DT445" s="1"/>
      <c r="EO445" s="1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S445" s="1"/>
    </row>
    <row r="446" spans="2:175" ht="15" customHeight="1">
      <c r="B446" s="1"/>
      <c r="DL446" s="1"/>
      <c r="DT446" s="1"/>
      <c r="EO446" s="1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S446" s="1"/>
    </row>
    <row r="447" spans="2:175" ht="15" customHeight="1">
      <c r="B447" s="1"/>
      <c r="AJ447" s="151"/>
      <c r="AK447" s="151"/>
      <c r="DL447" s="1"/>
      <c r="DT447" s="1"/>
      <c r="EO447" s="1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S447" s="1"/>
    </row>
    <row r="448" spans="2:175" ht="15" customHeight="1">
      <c r="B448" s="1"/>
      <c r="DL448" s="1"/>
      <c r="DT448" s="1"/>
      <c r="EO448" s="1"/>
      <c r="ES448" s="22"/>
      <c r="ET448" s="22"/>
      <c r="EU448" s="22"/>
      <c r="EV448" s="22"/>
      <c r="EW448" s="22"/>
      <c r="EX448" s="22"/>
      <c r="EY448" s="22"/>
      <c r="EZ448" s="22"/>
      <c r="FA448" s="163"/>
      <c r="FB448" s="163"/>
      <c r="FC448" s="163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S448" s="1"/>
    </row>
    <row r="449" spans="2:175" ht="15" customHeight="1">
      <c r="B449" s="1"/>
      <c r="DL449" s="1"/>
      <c r="DT449" s="1"/>
      <c r="EO449" s="1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S449" s="1"/>
    </row>
    <row r="450" spans="2:175" ht="15" customHeight="1">
      <c r="B450" s="1"/>
      <c r="DL450" s="1"/>
      <c r="DM450" s="1"/>
      <c r="DN450" s="1"/>
      <c r="DO450" s="1"/>
      <c r="DP450" s="1"/>
      <c r="DQ450" s="1"/>
      <c r="DR450" s="1"/>
      <c r="DS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V450" s="22"/>
      <c r="EW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S450" s="1"/>
    </row>
    <row r="451" spans="2:175" ht="15" customHeight="1">
      <c r="B451" s="1"/>
      <c r="AI451" s="1"/>
      <c r="DL451" s="1"/>
      <c r="EE451" s="1"/>
      <c r="EH451" s="147">
        <v>100</v>
      </c>
      <c r="EI451" s="147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S451" s="1"/>
    </row>
    <row r="452" spans="2:175" ht="15" customHeight="1">
      <c r="B452" s="1"/>
      <c r="M452" s="22"/>
      <c r="N452" s="25"/>
      <c r="O452" s="1"/>
      <c r="P452" s="1"/>
      <c r="Q452" s="1"/>
      <c r="R452" s="1"/>
      <c r="S452" s="1"/>
      <c r="T452" s="1"/>
      <c r="U452" s="1"/>
      <c r="AC452" s="1"/>
      <c r="AD452" s="1"/>
      <c r="AE452" s="1"/>
      <c r="AF452" s="1"/>
      <c r="AG452" s="1"/>
      <c r="AH452" s="1"/>
      <c r="AI452" s="1"/>
      <c r="BG452" s="1"/>
      <c r="DL452" s="1"/>
      <c r="EV452" s="22"/>
      <c r="EW452" s="22"/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S452" s="1"/>
    </row>
    <row r="453" spans="2:175" ht="1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DL453" s="1"/>
      <c r="FS453" s="1"/>
    </row>
    <row r="454" spans="15:175" ht="15" customHeight="1">
      <c r="O454" s="1"/>
      <c r="AI454" s="1"/>
      <c r="BG454" s="1"/>
      <c r="CQ454" s="25"/>
      <c r="CR454" s="25"/>
      <c r="CS454" s="25"/>
      <c r="DL454" s="1"/>
      <c r="FS454" s="1"/>
    </row>
    <row r="455" spans="15:175" ht="15" customHeight="1">
      <c r="O455" s="1"/>
      <c r="AI455" s="1"/>
      <c r="BG455" s="1"/>
      <c r="CQ455" s="25"/>
      <c r="CR455" s="25"/>
      <c r="CS455" s="25"/>
      <c r="DL455" s="1"/>
      <c r="EV455" s="22"/>
      <c r="EW455" s="22"/>
      <c r="FS455" s="1"/>
    </row>
    <row r="456" spans="15:175" ht="15" customHeight="1">
      <c r="O456" s="1"/>
      <c r="AI456" s="1"/>
      <c r="AM456" s="151"/>
      <c r="AN456" s="151"/>
      <c r="AO456" s="151"/>
      <c r="AZ456" s="151"/>
      <c r="BA456" s="151"/>
      <c r="BG456" s="1"/>
      <c r="CQ456" s="25"/>
      <c r="CR456" s="25"/>
      <c r="CS456" s="25"/>
      <c r="DL456" s="1"/>
      <c r="EO456" s="147">
        <v>100</v>
      </c>
      <c r="EP456" s="147"/>
      <c r="EV456" s="22"/>
      <c r="EW456" s="22"/>
      <c r="FQ456" s="1"/>
      <c r="FS456" s="1"/>
    </row>
    <row r="457" spans="15:175" ht="15" customHeight="1">
      <c r="O457" s="1"/>
      <c r="AI457" s="1"/>
      <c r="BG457" s="1"/>
      <c r="CQ457" s="25"/>
      <c r="CR457" s="25"/>
      <c r="CS457" s="25"/>
      <c r="DL457" s="1"/>
      <c r="EZ457" s="19"/>
      <c r="FA457" s="19"/>
      <c r="FQ457" s="1"/>
      <c r="FS457" s="1"/>
    </row>
    <row r="458" spans="15:175" ht="15" customHeight="1">
      <c r="O458" s="1"/>
      <c r="AI458" s="1"/>
      <c r="BG458" s="1"/>
      <c r="CQ458" s="25"/>
      <c r="CR458" s="25"/>
      <c r="CS458" s="25"/>
      <c r="CZ458" s="147">
        <v>180</v>
      </c>
      <c r="DA458" s="147"/>
      <c r="DB458" s="147"/>
      <c r="DL458" s="1"/>
      <c r="EZ458" s="19"/>
      <c r="FA458" s="19"/>
      <c r="FQ458" s="1"/>
      <c r="FS458" s="1"/>
    </row>
    <row r="459" spans="15:175" ht="15" customHeight="1">
      <c r="O459" s="1"/>
      <c r="Q459" s="153">
        <f>191-38.5-10</f>
        <v>142.5</v>
      </c>
      <c r="R459" s="153"/>
      <c r="S459" s="153"/>
      <c r="AI459" s="1"/>
      <c r="BG459" s="1"/>
      <c r="CQ459" s="25"/>
      <c r="CR459" s="25"/>
      <c r="CS459" s="25"/>
      <c r="DL459" s="1"/>
      <c r="EF459" s="1"/>
      <c r="EG459" s="1"/>
      <c r="EH459" s="1"/>
      <c r="EI459" s="1"/>
      <c r="EJ459" s="1"/>
      <c r="EK459" s="1"/>
      <c r="EL459" s="1"/>
      <c r="EZ459" s="19"/>
      <c r="FA459" s="19"/>
      <c r="FQ459" s="1"/>
      <c r="FS459" s="1"/>
    </row>
    <row r="460" spans="15:175" ht="15" customHeight="1" thickBot="1">
      <c r="O460" s="1"/>
      <c r="Z460" s="133"/>
      <c r="AA460" s="133"/>
      <c r="AB460" s="133"/>
      <c r="AC460" s="133"/>
      <c r="AI460" s="1"/>
      <c r="BG460" s="1"/>
      <c r="CQ460" s="25"/>
      <c r="CR460" s="25"/>
      <c r="CS460" s="25"/>
      <c r="DL460" s="1"/>
      <c r="EE460" s="1"/>
      <c r="EZ460" s="19"/>
      <c r="FA460" s="19"/>
      <c r="FQ460" s="1"/>
      <c r="FS460" s="1"/>
    </row>
    <row r="461" spans="15:182" ht="15" customHeight="1">
      <c r="O461" s="1"/>
      <c r="Z461" s="133"/>
      <c r="AA461" s="133"/>
      <c r="AB461" s="133"/>
      <c r="AC461" s="133"/>
      <c r="AI461" s="1"/>
      <c r="BC461" s="151"/>
      <c r="BD461" s="151"/>
      <c r="BG461" s="1"/>
      <c r="CQ461" s="25"/>
      <c r="CR461" s="25"/>
      <c r="CS461" s="25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38"/>
      <c r="DN461" s="38"/>
      <c r="DO461" s="38"/>
      <c r="DP461" s="38"/>
      <c r="DQ461" s="38"/>
      <c r="DR461" s="38"/>
      <c r="DS461" s="38"/>
      <c r="DT461" s="38"/>
      <c r="DU461" s="38"/>
      <c r="DV461" s="38"/>
      <c r="DW461" s="38"/>
      <c r="DX461" s="1"/>
      <c r="DY461" s="1"/>
      <c r="DZ461" s="1"/>
      <c r="EA461" s="1"/>
      <c r="EB461" s="1"/>
      <c r="EC461" s="1"/>
      <c r="ED461" s="1"/>
      <c r="EE461" s="74"/>
      <c r="EF461" s="75"/>
      <c r="EG461" s="75"/>
      <c r="EH461" s="75"/>
      <c r="EI461" s="75"/>
      <c r="EJ461" s="84"/>
      <c r="EK461" s="25"/>
      <c r="EL461" s="22"/>
      <c r="EM461" s="23"/>
      <c r="EN461" s="23"/>
      <c r="EO461" s="23"/>
      <c r="EP461" s="22"/>
      <c r="EQ461" s="22"/>
      <c r="ER461" s="25"/>
      <c r="ES461" s="25"/>
      <c r="ET461" s="25"/>
      <c r="EU461" s="25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R461" s="1"/>
      <c r="FS461" s="1"/>
      <c r="FT461" s="1"/>
      <c r="FU461" s="1"/>
      <c r="FV461" s="1"/>
      <c r="FW461" s="1"/>
      <c r="FX461" s="1"/>
      <c r="FY461" s="1"/>
      <c r="FZ461" s="1"/>
    </row>
    <row r="462" spans="15:182" ht="15" customHeight="1">
      <c r="O462" s="1"/>
      <c r="AI462" s="1"/>
      <c r="AJ462" s="151"/>
      <c r="AK462" s="151"/>
      <c r="BG462" s="1"/>
      <c r="CQ462" s="25"/>
      <c r="CR462" s="22"/>
      <c r="CS462" s="22"/>
      <c r="DM462" s="38"/>
      <c r="DN462" s="38"/>
      <c r="DO462" s="38"/>
      <c r="DP462" s="38"/>
      <c r="DQ462" s="38"/>
      <c r="DR462" s="38"/>
      <c r="DS462" s="38"/>
      <c r="DT462" s="38"/>
      <c r="DU462" s="38"/>
      <c r="DV462" s="38"/>
      <c r="DW462" s="38"/>
      <c r="DX462" s="56"/>
      <c r="DY462" s="37"/>
      <c r="DZ462" s="37"/>
      <c r="EA462" s="37"/>
      <c r="EB462" s="37"/>
      <c r="EC462" s="37"/>
      <c r="ED462" s="38"/>
      <c r="EE462" s="78"/>
      <c r="EF462" s="1"/>
      <c r="EG462" s="1"/>
      <c r="EH462" s="1"/>
      <c r="EI462" s="1"/>
      <c r="EJ462" s="76"/>
      <c r="EV462" s="1"/>
      <c r="FZ462" s="1"/>
    </row>
    <row r="463" spans="15:182" ht="15" customHeight="1" thickBot="1">
      <c r="O463" s="1"/>
      <c r="AI463" s="1"/>
      <c r="BA463" s="151"/>
      <c r="BB463" s="151"/>
      <c r="BG463" s="1"/>
      <c r="CQ463" s="52"/>
      <c r="CR463" s="22"/>
      <c r="CS463" s="22"/>
      <c r="DX463" s="1"/>
      <c r="DY463" s="17"/>
      <c r="DZ463" s="17"/>
      <c r="EA463" s="17"/>
      <c r="EB463" s="17"/>
      <c r="EC463" s="17"/>
      <c r="EE463" s="79"/>
      <c r="EF463" s="80"/>
      <c r="EG463" s="80"/>
      <c r="EH463" s="80"/>
      <c r="EI463" s="80"/>
      <c r="EJ463" s="83"/>
      <c r="EV463" s="1"/>
      <c r="FZ463" s="1"/>
    </row>
    <row r="464" spans="15:182" ht="15" customHeight="1">
      <c r="O464" s="1"/>
      <c r="AI464" s="1"/>
      <c r="BG464" s="1"/>
      <c r="CQ464" s="22"/>
      <c r="CR464" s="1"/>
      <c r="CS464" s="1"/>
      <c r="CT464" s="1"/>
      <c r="CU464" s="1"/>
      <c r="CV464" s="1"/>
      <c r="CW464" s="1"/>
      <c r="DX464" s="1"/>
      <c r="DY464" s="17"/>
      <c r="DZ464" s="17"/>
      <c r="EA464" s="17"/>
      <c r="EB464" s="17"/>
      <c r="EC464" s="17"/>
      <c r="EV464" s="1"/>
      <c r="FU464" s="6"/>
      <c r="FV464" s="7"/>
      <c r="FW464" s="7"/>
      <c r="FX464" s="7"/>
      <c r="FY464" s="8"/>
      <c r="FZ464" s="1"/>
    </row>
    <row r="465" spans="15:182" ht="15" customHeight="1">
      <c r="O465" s="1"/>
      <c r="W465" s="149">
        <v>189</v>
      </c>
      <c r="X465" s="149"/>
      <c r="Y465" s="149"/>
      <c r="AI465" s="1"/>
      <c r="BG465" s="1"/>
      <c r="CQ465" s="22"/>
      <c r="CR465" s="22"/>
      <c r="CS465" s="22"/>
      <c r="DX465" s="1"/>
      <c r="DY465" s="17"/>
      <c r="DZ465" s="17"/>
      <c r="EA465" s="17"/>
      <c r="EB465" s="17"/>
      <c r="EC465" s="17"/>
      <c r="ER465" s="17"/>
      <c r="ES465" s="17"/>
      <c r="ET465" s="17"/>
      <c r="EU465" s="17"/>
      <c r="EV465" s="1"/>
      <c r="FU465" s="4"/>
      <c r="FY465" s="9"/>
      <c r="FZ465" s="1"/>
    </row>
    <row r="466" spans="15:182" ht="15" customHeight="1">
      <c r="O466" s="1"/>
      <c r="AI466" s="1"/>
      <c r="BA466" s="5"/>
      <c r="BB466" s="5"/>
      <c r="BC466" s="5"/>
      <c r="BD466" s="5"/>
      <c r="BE466" s="5"/>
      <c r="BF466" s="5"/>
      <c r="BG466" s="1"/>
      <c r="CQ466" s="22"/>
      <c r="CR466" s="22"/>
      <c r="CS466" s="22"/>
      <c r="DX466" s="1"/>
      <c r="DY466" s="17"/>
      <c r="DZ466" s="17"/>
      <c r="EA466" s="17"/>
      <c r="EB466" s="17"/>
      <c r="EC466" s="17"/>
      <c r="ER466" s="17"/>
      <c r="ES466" s="17"/>
      <c r="ET466" s="17"/>
      <c r="EU466" s="17"/>
      <c r="EV466" s="1"/>
      <c r="FU466" s="10"/>
      <c r="FV466" s="5"/>
      <c r="FW466" s="5"/>
      <c r="FX466" s="5"/>
      <c r="FY466" s="62"/>
      <c r="FZ466" s="1"/>
    </row>
    <row r="467" spans="15:182" ht="15" customHeight="1" thickBot="1"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CQ467" s="22"/>
      <c r="CR467" s="22"/>
      <c r="CS467" s="22"/>
      <c r="DX467" s="1"/>
      <c r="DY467" s="17"/>
      <c r="DZ467" s="17"/>
      <c r="EA467" s="17"/>
      <c r="EB467" s="17"/>
      <c r="EC467" s="17"/>
      <c r="ER467" s="17"/>
      <c r="ES467" s="17"/>
      <c r="ET467" s="17"/>
      <c r="EU467" s="17"/>
      <c r="EV467" s="1"/>
      <c r="EW467" s="7"/>
      <c r="EX467" s="7"/>
      <c r="EY467" s="7"/>
      <c r="EZ467" s="7"/>
      <c r="FA467" s="7"/>
      <c r="FB467" s="7"/>
      <c r="FC467" s="7"/>
      <c r="FD467" s="89"/>
      <c r="FE467" s="90"/>
      <c r="FZ467" s="1"/>
    </row>
    <row r="468" spans="69:182" ht="15" customHeight="1" thickBot="1">
      <c r="BQ468" s="1"/>
      <c r="CQ468" s="22"/>
      <c r="CR468" s="22"/>
      <c r="CS468" s="22"/>
      <c r="DX468" s="1"/>
      <c r="DY468" s="17"/>
      <c r="DZ468" s="17"/>
      <c r="EA468" s="17"/>
      <c r="EB468" s="17"/>
      <c r="EC468" s="17"/>
      <c r="ER468" s="17"/>
      <c r="ES468" s="17"/>
      <c r="ET468" s="17"/>
      <c r="EU468" s="17"/>
      <c r="EV468" s="1"/>
      <c r="FF468" s="89"/>
      <c r="FZ468" s="1"/>
    </row>
    <row r="469" spans="69:181" ht="15" customHeight="1" thickBot="1">
      <c r="BQ469" s="1"/>
      <c r="CQ469" s="22"/>
      <c r="CR469" s="22"/>
      <c r="CS469" s="22"/>
      <c r="DX469" s="1"/>
      <c r="DY469" s="17"/>
      <c r="DZ469" s="17"/>
      <c r="EA469" s="17"/>
      <c r="EB469" s="17"/>
      <c r="EC469" s="17"/>
      <c r="ER469" s="17"/>
      <c r="ES469" s="17"/>
      <c r="ET469" s="17"/>
      <c r="EU469" s="17"/>
      <c r="EV469" s="1"/>
      <c r="FG469" s="89"/>
      <c r="FU469" s="6"/>
      <c r="FV469" s="7"/>
      <c r="FW469" s="7"/>
      <c r="FX469" s="7"/>
      <c r="FY469" s="8"/>
    </row>
    <row r="470" spans="95:181" ht="15" customHeight="1" thickBot="1">
      <c r="CQ470" s="22"/>
      <c r="CR470" s="22"/>
      <c r="CS470" s="22"/>
      <c r="DX470" s="1"/>
      <c r="DY470" s="17"/>
      <c r="DZ470" s="17"/>
      <c r="EA470" s="17"/>
      <c r="EB470" s="17"/>
      <c r="EC470" s="17"/>
      <c r="ER470" s="17"/>
      <c r="ES470" s="17"/>
      <c r="ET470" s="17"/>
      <c r="EU470" s="17"/>
      <c r="EV470" s="1"/>
      <c r="FH470" s="89"/>
      <c r="FU470" s="4"/>
      <c r="FY470" s="9"/>
    </row>
    <row r="471" spans="38:181" ht="15" customHeight="1" thickBot="1">
      <c r="AL471" s="19"/>
      <c r="AM471" s="19"/>
      <c r="CQ471" s="22"/>
      <c r="CR471" s="22"/>
      <c r="CS471" s="22"/>
      <c r="DX471" s="1"/>
      <c r="DY471" s="17"/>
      <c r="DZ471" s="17"/>
      <c r="EA471" s="17"/>
      <c r="EB471" s="17"/>
      <c r="EC471" s="17"/>
      <c r="ER471" s="17"/>
      <c r="ES471" s="17"/>
      <c r="ET471" s="17"/>
      <c r="EU471" s="17"/>
      <c r="EV471" s="1"/>
      <c r="FI471" s="89"/>
      <c r="FU471" s="10"/>
      <c r="FV471" s="5"/>
      <c r="FW471" s="5"/>
      <c r="FX471" s="5"/>
      <c r="FY471" s="62"/>
    </row>
    <row r="472" spans="38:166" ht="15" customHeight="1">
      <c r="AL472" s="111"/>
      <c r="AM472" s="111"/>
      <c r="AN472" s="111"/>
      <c r="AO472" s="111"/>
      <c r="AP472" s="111"/>
      <c r="CQ472" s="25"/>
      <c r="CR472" s="22"/>
      <c r="CS472" s="22"/>
      <c r="DX472" s="1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"/>
      <c r="FJ472" s="4"/>
    </row>
    <row r="473" spans="95:166" ht="15" customHeight="1" thickBot="1">
      <c r="CQ473" s="25"/>
      <c r="CR473" s="22"/>
      <c r="CS473" s="22"/>
      <c r="DX473" s="1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"/>
      <c r="FJ473" s="89"/>
    </row>
    <row r="474" spans="42:152" ht="15" customHeight="1">
      <c r="AP474" s="133"/>
      <c r="AQ474" s="133"/>
      <c r="AR474" s="133"/>
      <c r="AS474" s="133"/>
      <c r="CQ474" s="25"/>
      <c r="CR474" s="22"/>
      <c r="CS474" s="22"/>
      <c r="DX474" s="1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"/>
    </row>
    <row r="475" spans="42:166" ht="15" customHeight="1">
      <c r="AP475" s="133"/>
      <c r="AQ475" s="133"/>
      <c r="AR475" s="133"/>
      <c r="AS475" s="133"/>
      <c r="CQ475" s="25"/>
      <c r="CR475" s="22"/>
      <c r="CS475" s="22"/>
      <c r="DX475" s="1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"/>
      <c r="FJ475" s="9"/>
    </row>
    <row r="476" spans="95:178" ht="15" customHeight="1">
      <c r="CQ476" s="25"/>
      <c r="CR476" s="22"/>
      <c r="CS476" s="22"/>
      <c r="DX476" s="1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"/>
      <c r="FJ476" s="9"/>
      <c r="FM476" s="6"/>
      <c r="FN476" s="7"/>
      <c r="FO476" s="7"/>
      <c r="FP476" s="7"/>
      <c r="FQ476" s="7"/>
      <c r="FR476" s="7"/>
      <c r="FS476" s="7"/>
      <c r="FT476" s="7"/>
      <c r="FU476" s="7"/>
      <c r="FV476" s="8"/>
    </row>
    <row r="477" spans="95:182" ht="15" customHeight="1"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2"/>
      <c r="DB477" s="22"/>
      <c r="DC477" s="22"/>
      <c r="DD477" s="22"/>
      <c r="DE477" s="22"/>
      <c r="DF477" s="22"/>
      <c r="DG477" s="22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FJ477" s="9"/>
      <c r="FM477" s="4"/>
      <c r="FN477" s="6"/>
      <c r="FO477" s="7"/>
      <c r="FP477" s="7"/>
      <c r="FQ477" s="7"/>
      <c r="FR477" s="7"/>
      <c r="FS477" s="7"/>
      <c r="FT477" s="7"/>
      <c r="FU477" s="8"/>
      <c r="FV477" s="9"/>
      <c r="FZ477" s="1"/>
    </row>
    <row r="478" spans="95:182" ht="15" customHeight="1">
      <c r="CQ478" s="1"/>
      <c r="CT478" s="1"/>
      <c r="DL478" s="4"/>
      <c r="DS478" s="1"/>
      <c r="EV478" s="1"/>
      <c r="FJ478" s="9"/>
      <c r="FM478" s="4"/>
      <c r="FN478" s="4"/>
      <c r="FU478" s="9"/>
      <c r="FV478" s="9"/>
      <c r="FZ478" s="1"/>
    </row>
    <row r="479" spans="95:182" ht="15" customHeight="1">
      <c r="CQ479" s="1"/>
      <c r="CT479" s="1"/>
      <c r="DL479" s="4"/>
      <c r="DS479" s="1"/>
      <c r="EV479" s="1"/>
      <c r="FJ479" s="9"/>
      <c r="FM479" s="4"/>
      <c r="FN479" s="10"/>
      <c r="FO479" s="5"/>
      <c r="FP479" s="5"/>
      <c r="FQ479" s="5"/>
      <c r="FR479" s="5"/>
      <c r="FS479" s="5"/>
      <c r="FT479" s="5"/>
      <c r="FU479" s="62"/>
      <c r="FV479" s="9"/>
      <c r="FZ479" s="1"/>
    </row>
    <row r="480" spans="69:182" ht="15" customHeight="1">
      <c r="BQ480" s="1"/>
      <c r="CQ480" s="1"/>
      <c r="CT480" s="1"/>
      <c r="DL480" s="4"/>
      <c r="DN480" s="6"/>
      <c r="DO480" s="7"/>
      <c r="DP480" s="7"/>
      <c r="DQ480" s="7"/>
      <c r="DR480" s="8"/>
      <c r="DS480" s="1"/>
      <c r="EV480" s="1"/>
      <c r="FJ480" s="9"/>
      <c r="FM480" s="10"/>
      <c r="FN480" s="5"/>
      <c r="FO480" s="5"/>
      <c r="FP480" s="5"/>
      <c r="FQ480" s="5"/>
      <c r="FR480" s="5"/>
      <c r="FS480" s="5"/>
      <c r="FT480" s="5"/>
      <c r="FU480" s="5"/>
      <c r="FV480" s="62"/>
      <c r="FZ480" s="1"/>
    </row>
    <row r="481" spans="69:182" ht="15" customHeight="1">
      <c r="BQ481" s="1"/>
      <c r="CQ481" s="1"/>
      <c r="CT481" s="1"/>
      <c r="DL481" s="4"/>
      <c r="DN481" s="4"/>
      <c r="DR481" s="9"/>
      <c r="DS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</row>
    <row r="482" spans="69:123" ht="15" customHeight="1"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6"/>
      <c r="CV482" s="7"/>
      <c r="CW482" s="7"/>
      <c r="CX482" s="7"/>
      <c r="CY482" s="7"/>
      <c r="CZ482" s="7"/>
      <c r="DA482" s="7"/>
      <c r="DB482" s="8"/>
      <c r="DL482" s="4"/>
      <c r="DN482" s="10"/>
      <c r="DO482" s="5"/>
      <c r="DP482" s="5"/>
      <c r="DQ482" s="5"/>
      <c r="DR482" s="62"/>
      <c r="DS482" s="1"/>
    </row>
    <row r="483" spans="98:123" ht="15" customHeight="1">
      <c r="CT483" s="1"/>
      <c r="CU483" s="4"/>
      <c r="DB483" s="9"/>
      <c r="DL483" s="4"/>
      <c r="DS483" s="1"/>
    </row>
    <row r="484" spans="98:123" ht="15" customHeight="1">
      <c r="CT484" s="1"/>
      <c r="CU484" s="4"/>
      <c r="DB484" s="9"/>
      <c r="DL484" s="4"/>
      <c r="DS484" s="1"/>
    </row>
    <row r="485" spans="98:123" ht="15" customHeight="1">
      <c r="CT485" s="1"/>
      <c r="CU485" s="4"/>
      <c r="DB485" s="9"/>
      <c r="DD485" s="6"/>
      <c r="DE485" s="7"/>
      <c r="DF485" s="7"/>
      <c r="DG485" s="7"/>
      <c r="DH485" s="7"/>
      <c r="DI485" s="7"/>
      <c r="DJ485" s="8"/>
      <c r="DL485" s="4"/>
      <c r="DN485" s="6"/>
      <c r="DO485" s="7"/>
      <c r="DP485" s="7"/>
      <c r="DQ485" s="7"/>
      <c r="DR485" s="8"/>
      <c r="DS485" s="1"/>
    </row>
    <row r="486" spans="98:123" ht="15" customHeight="1">
      <c r="CT486" s="1"/>
      <c r="CU486" s="4"/>
      <c r="DB486" s="9"/>
      <c r="DD486" s="4"/>
      <c r="DE486" s="6"/>
      <c r="DF486" s="7"/>
      <c r="DG486" s="7"/>
      <c r="DH486" s="7"/>
      <c r="DI486" s="8"/>
      <c r="DJ486" s="9"/>
      <c r="DL486" s="4"/>
      <c r="DN486" s="4"/>
      <c r="DR486" s="9"/>
      <c r="DS486" s="1"/>
    </row>
    <row r="487" spans="98:123" ht="15" customHeight="1">
      <c r="CT487" s="1"/>
      <c r="CU487" s="4"/>
      <c r="DB487" s="9"/>
      <c r="DD487" s="4"/>
      <c r="DE487" s="4"/>
      <c r="DI487" s="9"/>
      <c r="DJ487" s="9"/>
      <c r="DL487" s="4"/>
      <c r="DN487" s="10"/>
      <c r="DO487" s="5"/>
      <c r="DP487" s="5"/>
      <c r="DQ487" s="5"/>
      <c r="DR487" s="62"/>
      <c r="DS487" s="1"/>
    </row>
    <row r="488" spans="98:123" ht="15" customHeight="1">
      <c r="CT488" s="1"/>
      <c r="CU488" s="4"/>
      <c r="DB488" s="9"/>
      <c r="DD488" s="4"/>
      <c r="DE488" s="10"/>
      <c r="DF488" s="5"/>
      <c r="DG488" s="5"/>
      <c r="DH488" s="5"/>
      <c r="DI488" s="62"/>
      <c r="DJ488" s="9"/>
      <c r="DL488" s="4"/>
      <c r="DS488" s="1"/>
    </row>
    <row r="489" spans="98:123" ht="15" customHeight="1">
      <c r="CT489" s="1"/>
      <c r="CU489" s="10"/>
      <c r="CV489" s="5"/>
      <c r="CW489" s="5"/>
      <c r="CX489" s="5"/>
      <c r="CY489" s="5"/>
      <c r="CZ489" s="5"/>
      <c r="DA489" s="5"/>
      <c r="DB489" s="62"/>
      <c r="DD489" s="10"/>
      <c r="DE489" s="5"/>
      <c r="DF489" s="5"/>
      <c r="DG489" s="5"/>
      <c r="DH489" s="5"/>
      <c r="DI489" s="5"/>
      <c r="DJ489" s="62"/>
      <c r="DL489" s="4"/>
      <c r="DS489" s="1"/>
    </row>
    <row r="490" spans="98:123" ht="15" customHeight="1"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</row>
    <row r="495" spans="8:18" ht="15" customHeight="1"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</row>
    <row r="496" spans="8:95" ht="15" customHeight="1"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BG496" s="1"/>
      <c r="BH496" s="1"/>
      <c r="BI496" s="1"/>
      <c r="BJ496" s="1"/>
      <c r="BK496" s="1"/>
      <c r="BL496" s="1"/>
      <c r="BM496" s="1"/>
      <c r="BN496" s="1"/>
      <c r="CL496" s="1"/>
      <c r="CM496" s="1"/>
      <c r="CN496" s="1"/>
      <c r="CO496" s="1"/>
      <c r="CP496" s="1"/>
      <c r="CQ496" s="1"/>
    </row>
    <row r="497" spans="8:160" ht="15" customHeight="1"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BG497" s="1"/>
      <c r="BH497" s="1"/>
      <c r="BI497" s="1"/>
      <c r="BJ497" s="1"/>
      <c r="BK497" s="1"/>
      <c r="BL497" s="1"/>
      <c r="BM497" s="1"/>
      <c r="BN497" s="1"/>
      <c r="CL497" s="1"/>
      <c r="CM497" s="1"/>
      <c r="CN497" s="1"/>
      <c r="CO497" s="1"/>
      <c r="CP497" s="1"/>
      <c r="CQ497" s="1"/>
      <c r="EU497" s="162"/>
      <c r="EV497" s="162"/>
      <c r="EW497" s="162"/>
      <c r="EX497" s="162"/>
      <c r="EY497" s="162"/>
      <c r="EZ497" s="162"/>
      <c r="FA497" s="162"/>
      <c r="FB497" s="162"/>
      <c r="FC497" s="162"/>
      <c r="FD497" s="162"/>
    </row>
    <row r="498" spans="8:160" ht="15" customHeight="1"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BG498" s="1"/>
      <c r="BI498" s="18"/>
      <c r="BJ498" s="18"/>
      <c r="BK498" s="18"/>
      <c r="BL498" s="18"/>
      <c r="BO498" s="22"/>
      <c r="BP498" s="22"/>
      <c r="BQ498" s="22"/>
      <c r="BR498" s="22"/>
      <c r="BS498" s="147">
        <v>92.5</v>
      </c>
      <c r="BT498" s="147"/>
      <c r="BU498" s="23"/>
      <c r="BV498" s="23"/>
      <c r="BW498" s="23"/>
      <c r="BX498" s="23"/>
      <c r="BY498" s="23"/>
      <c r="BZ498" s="147">
        <v>46.5</v>
      </c>
      <c r="CA498" s="147"/>
      <c r="CB498" s="23"/>
      <c r="CC498" s="23"/>
      <c r="CD498" s="23"/>
      <c r="CE498" s="23"/>
      <c r="CF498" s="23"/>
      <c r="CG498" s="147">
        <v>91.5</v>
      </c>
      <c r="CH498" s="147"/>
      <c r="CI498" s="22"/>
      <c r="CJ498" s="22"/>
      <c r="CK498" s="22"/>
      <c r="CL498" s="22"/>
      <c r="CM498" s="22"/>
      <c r="CN498" s="147">
        <v>51.5</v>
      </c>
      <c r="CO498" s="147"/>
      <c r="CP498" s="22"/>
      <c r="CQ498" s="1"/>
      <c r="EU498" s="162"/>
      <c r="EV498" s="162"/>
      <c r="EW498" s="162"/>
      <c r="EX498" s="162"/>
      <c r="EY498" s="162"/>
      <c r="EZ498" s="162"/>
      <c r="FA498" s="162"/>
      <c r="FB498" s="162"/>
      <c r="FC498" s="162"/>
      <c r="FD498" s="162"/>
    </row>
    <row r="499" spans="8:160" ht="15" customHeight="1"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BG499" s="1"/>
      <c r="BJ499" s="147">
        <v>70</v>
      </c>
      <c r="BK499" s="147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1"/>
      <c r="EU499" s="162"/>
      <c r="EV499" s="162"/>
      <c r="EW499" s="162"/>
      <c r="EX499" s="162"/>
      <c r="EY499" s="162"/>
      <c r="EZ499" s="162"/>
      <c r="FA499" s="162"/>
      <c r="FB499" s="162"/>
      <c r="FC499" s="162"/>
      <c r="FD499" s="162"/>
    </row>
    <row r="500" spans="8:160" ht="15" customHeight="1"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BG500" s="1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152">
        <v>352</v>
      </c>
      <c r="CB500" s="152"/>
      <c r="CC500" s="15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147">
        <v>52</v>
      </c>
      <c r="CP500" s="147"/>
      <c r="CQ500" s="1"/>
      <c r="EU500" s="162"/>
      <c r="EV500" s="162"/>
      <c r="EW500" s="162"/>
      <c r="EX500" s="162"/>
      <c r="EY500" s="162"/>
      <c r="EZ500" s="162"/>
      <c r="FA500" s="162"/>
      <c r="FB500" s="162"/>
      <c r="FC500" s="162"/>
      <c r="FD500" s="162"/>
    </row>
    <row r="501" spans="8:160" ht="15" customHeight="1"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BG501" s="1"/>
      <c r="BV501" s="22"/>
      <c r="BW501" s="22"/>
      <c r="BX501" s="22"/>
      <c r="BY501" s="22"/>
      <c r="BZ501" s="22"/>
      <c r="CA501" s="152"/>
      <c r="CB501" s="152"/>
      <c r="CC501" s="15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1"/>
      <c r="DZ501" s="1"/>
      <c r="EA501" s="1"/>
      <c r="EB501" s="1"/>
      <c r="EC501" s="1"/>
      <c r="ED501" s="1"/>
      <c r="EE501" s="1"/>
      <c r="EU501" s="162"/>
      <c r="EV501" s="162"/>
      <c r="EW501" s="162"/>
      <c r="EX501" s="162"/>
      <c r="EY501" s="162"/>
      <c r="EZ501" s="162"/>
      <c r="FA501" s="162"/>
      <c r="FB501" s="162"/>
      <c r="FC501" s="162"/>
      <c r="FD501" s="162"/>
    </row>
    <row r="502" spans="59:160" ht="15" customHeight="1">
      <c r="BG502" s="1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L502" s="1"/>
      <c r="DZ502" s="1"/>
      <c r="EA502" s="1"/>
      <c r="EB502" s="1"/>
      <c r="EC502" s="1"/>
      <c r="ED502" s="1"/>
      <c r="EE502" s="1"/>
      <c r="EU502" s="162"/>
      <c r="EV502" s="162"/>
      <c r="EW502" s="162"/>
      <c r="EX502" s="162"/>
      <c r="EY502" s="162"/>
      <c r="EZ502" s="162"/>
      <c r="FA502" s="162"/>
      <c r="FB502" s="162"/>
      <c r="FC502" s="162"/>
      <c r="FD502" s="162"/>
    </row>
    <row r="503" spans="6:160" ht="15" customHeight="1">
      <c r="F503" s="1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1"/>
      <c r="AG503" s="27"/>
      <c r="AH503" s="27"/>
      <c r="BG503" s="1"/>
      <c r="DL503" s="1"/>
      <c r="EE503" s="1"/>
      <c r="EU503" s="162"/>
      <c r="EV503" s="162"/>
      <c r="EW503" s="162"/>
      <c r="EX503" s="162"/>
      <c r="EY503" s="162"/>
      <c r="EZ503" s="162"/>
      <c r="FA503" s="162"/>
      <c r="FB503" s="162"/>
      <c r="FC503" s="162"/>
      <c r="FD503" s="162"/>
    </row>
    <row r="504" spans="6:135" ht="15" customHeight="1">
      <c r="F504" s="1"/>
      <c r="AF504" s="1"/>
      <c r="AG504" s="27"/>
      <c r="AH504" s="27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BG504" s="1"/>
      <c r="CQ504" s="22"/>
      <c r="CR504" s="22"/>
      <c r="CS504" s="22"/>
      <c r="CT504" s="22"/>
      <c r="CU504" s="22"/>
      <c r="CV504" s="147">
        <v>116</v>
      </c>
      <c r="CW504" s="147"/>
      <c r="CX504" s="147"/>
      <c r="CY504" s="22"/>
      <c r="CZ504" s="22"/>
      <c r="DA504" s="22"/>
      <c r="DB504" s="22"/>
      <c r="DC504" s="22"/>
      <c r="DD504" s="22"/>
      <c r="DE504" s="22"/>
      <c r="DF504" s="147">
        <f>92.5-4</f>
        <v>88.5</v>
      </c>
      <c r="DG504" s="147" t="s">
        <v>0</v>
      </c>
      <c r="DH504" s="30"/>
      <c r="DL504" s="1"/>
      <c r="EE504" s="1"/>
    </row>
    <row r="505" spans="6:135" ht="15" customHeight="1">
      <c r="F505" s="1"/>
      <c r="G505" s="21"/>
      <c r="H505" s="2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BF505" s="1"/>
      <c r="BG505" s="1"/>
      <c r="DL505" s="1"/>
      <c r="EE505" s="1"/>
    </row>
    <row r="506" spans="2:135" ht="15" customHeight="1">
      <c r="B506" s="1"/>
      <c r="C506" s="1"/>
      <c r="D506" s="1"/>
      <c r="E506" s="1"/>
      <c r="F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BG506" s="1"/>
      <c r="DL506" s="1"/>
      <c r="EE506" s="1"/>
    </row>
    <row r="507" spans="2:135" ht="15" customHeight="1">
      <c r="B507" s="1"/>
      <c r="C507" s="1"/>
      <c r="D507" s="1"/>
      <c r="E507" s="1"/>
      <c r="F507" s="21"/>
      <c r="G507" s="21"/>
      <c r="AC507" s="27"/>
      <c r="AD507" s="27"/>
      <c r="AI507" s="1"/>
      <c r="AJ507" s="1"/>
      <c r="AK507" s="6"/>
      <c r="AL507" s="7"/>
      <c r="AM507" s="7"/>
      <c r="AN507" s="7"/>
      <c r="AO507" s="7"/>
      <c r="AP507" s="8"/>
      <c r="AQ507" s="6"/>
      <c r="AR507" s="7"/>
      <c r="AS507" s="7"/>
      <c r="AT507" s="7"/>
      <c r="AU507" s="7"/>
      <c r="AV507" s="8"/>
      <c r="BG507" s="1"/>
      <c r="DL507" s="1"/>
      <c r="EE507" s="1"/>
    </row>
    <row r="508" spans="2:175" ht="15" customHeight="1">
      <c r="B508" s="1"/>
      <c r="C508" s="1"/>
      <c r="D508" s="1"/>
      <c r="E508" s="1"/>
      <c r="AC508" s="19"/>
      <c r="AD508" s="19"/>
      <c r="AG508" s="161">
        <v>29</v>
      </c>
      <c r="AH508" s="161"/>
      <c r="AI508" s="1"/>
      <c r="AJ508" s="1"/>
      <c r="AK508" s="4"/>
      <c r="AP508" s="9"/>
      <c r="AQ508" s="4"/>
      <c r="AR508" s="27"/>
      <c r="AS508" s="22"/>
      <c r="AT508" s="22"/>
      <c r="AU508" s="22"/>
      <c r="AV508" s="65"/>
      <c r="AW508" s="22"/>
      <c r="AX508" s="22"/>
      <c r="AY508" s="27"/>
      <c r="AZ508" s="27"/>
      <c r="BA508" s="22"/>
      <c r="BG508" s="1"/>
      <c r="DL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FN508" s="1"/>
      <c r="FO508" s="1"/>
      <c r="FP508" s="1"/>
      <c r="FQ508" s="1"/>
      <c r="FR508" s="1"/>
      <c r="FS508" s="1"/>
    </row>
    <row r="509" spans="2:175" ht="15" customHeight="1">
      <c r="B509" s="1"/>
      <c r="C509" s="1"/>
      <c r="D509" s="1"/>
      <c r="E509" s="1"/>
      <c r="AI509" s="1"/>
      <c r="AJ509" s="1"/>
      <c r="AK509" s="4"/>
      <c r="AP509" s="9"/>
      <c r="AQ509" s="4"/>
      <c r="AV509" s="9"/>
      <c r="BG509" s="1"/>
      <c r="DL509" s="1"/>
      <c r="DM509" s="30"/>
      <c r="DN509" s="30"/>
      <c r="DO509" s="30"/>
      <c r="DP509" s="147">
        <f>46-4</f>
        <v>42</v>
      </c>
      <c r="DQ509" s="147"/>
      <c r="DR509" s="30"/>
      <c r="DS509" s="30"/>
      <c r="DT509" s="30"/>
      <c r="DU509" s="30"/>
      <c r="DV509" s="147">
        <v>92.5</v>
      </c>
      <c r="DW509" s="147"/>
      <c r="DX509" s="22"/>
      <c r="DY509" s="22"/>
      <c r="DZ509" s="22"/>
      <c r="EA509" s="22"/>
      <c r="EB509" s="22"/>
      <c r="EC509" s="147">
        <v>51</v>
      </c>
      <c r="ED509" s="147"/>
      <c r="EE509" s="3">
        <v>10</v>
      </c>
      <c r="EI509" s="151">
        <f>106-20</f>
        <v>86</v>
      </c>
      <c r="EJ509" s="151"/>
      <c r="EO509" s="1"/>
      <c r="EP509" s="3">
        <v>10</v>
      </c>
      <c r="ES509" s="22"/>
      <c r="ET509" s="147">
        <v>92</v>
      </c>
      <c r="EU509" s="147"/>
      <c r="EV509" s="22"/>
      <c r="EW509" s="22"/>
      <c r="EX509" s="22"/>
      <c r="EY509" s="22"/>
      <c r="EZ509" s="22"/>
      <c r="FA509" s="22"/>
      <c r="FB509" s="147">
        <v>47.5</v>
      </c>
      <c r="FC509" s="147"/>
      <c r="FD509" s="22"/>
      <c r="FE509" s="22"/>
      <c r="FF509" s="22"/>
      <c r="FG509" s="22"/>
      <c r="FH509" s="22"/>
      <c r="FI509" s="147">
        <v>92</v>
      </c>
      <c r="FJ509" s="147"/>
      <c r="FK509" s="22"/>
      <c r="FL509" s="22"/>
      <c r="FM509" s="22"/>
      <c r="FN509" s="22"/>
      <c r="FO509" s="147">
        <v>53.5</v>
      </c>
      <c r="FP509" s="147"/>
      <c r="FS509" s="1"/>
    </row>
    <row r="510" spans="2:175" ht="15" customHeight="1">
      <c r="B510" s="1"/>
      <c r="C510" s="1"/>
      <c r="D510" s="1"/>
      <c r="E510" s="1"/>
      <c r="H510" s="137"/>
      <c r="I510" s="137"/>
      <c r="J510" s="137"/>
      <c r="AI510" s="1"/>
      <c r="AJ510" s="1"/>
      <c r="AK510" s="4"/>
      <c r="AP510" s="9"/>
      <c r="AQ510" s="4"/>
      <c r="AT510" s="22"/>
      <c r="AU510" s="22"/>
      <c r="AV510" s="65"/>
      <c r="BG510" s="1"/>
      <c r="DL510" s="1"/>
      <c r="EO510" s="1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S510" s="1"/>
    </row>
    <row r="511" spans="2:175" ht="15" customHeight="1">
      <c r="B511" s="1"/>
      <c r="C511" s="1"/>
      <c r="D511" s="1"/>
      <c r="E511" s="1"/>
      <c r="H511" s="137"/>
      <c r="I511" s="137"/>
      <c r="J511" s="137"/>
      <c r="AG511" s="158"/>
      <c r="AH511" s="159"/>
      <c r="AI511" s="1"/>
      <c r="AJ511" s="1"/>
      <c r="AK511" s="4"/>
      <c r="AP511" s="9"/>
      <c r="AQ511" s="4"/>
      <c r="AV511" s="9"/>
      <c r="BG511" s="1"/>
      <c r="DL511" s="1"/>
      <c r="EO511" s="1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S511" s="1"/>
    </row>
    <row r="512" spans="2:175" ht="15" customHeight="1">
      <c r="B512" s="1"/>
      <c r="C512" s="1"/>
      <c r="D512" s="1"/>
      <c r="E512" s="1"/>
      <c r="U512" s="133"/>
      <c r="V512" s="133"/>
      <c r="W512" s="133"/>
      <c r="X512" s="133"/>
      <c r="AF512" s="1"/>
      <c r="AG512" s="1"/>
      <c r="AH512" s="1"/>
      <c r="AI512" s="1"/>
      <c r="AJ512" s="1"/>
      <c r="AK512" s="10"/>
      <c r="AL512" s="5"/>
      <c r="AM512" s="5"/>
      <c r="AN512" s="5"/>
      <c r="AO512" s="5"/>
      <c r="AP512" s="62"/>
      <c r="AQ512" s="10"/>
      <c r="AR512" s="5"/>
      <c r="AS512" s="5"/>
      <c r="AT512" s="5"/>
      <c r="AU512" s="5"/>
      <c r="AV512" s="62"/>
      <c r="BG512" s="1"/>
      <c r="DL512" s="1"/>
      <c r="DX512" s="160">
        <f>SUM(DM509:EM510)-0.5</f>
        <v>281</v>
      </c>
      <c r="DY512" s="160"/>
      <c r="DZ512" s="160"/>
      <c r="EA512" s="160"/>
      <c r="EO512" s="1"/>
      <c r="ES512" s="22"/>
      <c r="ET512" s="22"/>
      <c r="EU512" s="22"/>
      <c r="EV512" s="22"/>
      <c r="EW512" s="22"/>
      <c r="EX512" s="22"/>
      <c r="EY512" s="22"/>
      <c r="EZ512" s="22"/>
      <c r="FA512" s="152">
        <f>SUM(EP509:FP510)</f>
        <v>295</v>
      </c>
      <c r="FB512" s="152"/>
      <c r="FC512" s="15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S512" s="1"/>
    </row>
    <row r="513" spans="2:175" ht="15" customHeight="1">
      <c r="B513" s="1"/>
      <c r="C513" s="1"/>
      <c r="D513" s="1"/>
      <c r="E513" s="1"/>
      <c r="T513" s="57"/>
      <c r="U513" s="133"/>
      <c r="V513" s="133"/>
      <c r="W513" s="133"/>
      <c r="X513" s="133"/>
      <c r="AD513" s="19"/>
      <c r="AE513" s="19"/>
      <c r="AF513" s="1"/>
      <c r="AG513" s="1"/>
      <c r="AH513" s="1"/>
      <c r="AI513" s="1"/>
      <c r="AJ513" s="1"/>
      <c r="AK513" s="6"/>
      <c r="AL513" s="7"/>
      <c r="AM513" s="7"/>
      <c r="AN513" s="7"/>
      <c r="AO513" s="7"/>
      <c r="AP513" s="8"/>
      <c r="BG513" s="1"/>
      <c r="DL513" s="1"/>
      <c r="DX513" s="160"/>
      <c r="DY513" s="160"/>
      <c r="DZ513" s="160"/>
      <c r="EA513" s="160"/>
      <c r="EO513" s="1"/>
      <c r="ES513" s="22"/>
      <c r="ET513" s="22"/>
      <c r="EU513" s="22"/>
      <c r="EV513" s="22"/>
      <c r="EW513" s="22"/>
      <c r="EX513" s="22"/>
      <c r="EY513" s="22"/>
      <c r="EZ513" s="22"/>
      <c r="FA513" s="152"/>
      <c r="FB513" s="152"/>
      <c r="FC513" s="152"/>
      <c r="FD513" s="22"/>
      <c r="FE513" s="22"/>
      <c r="FF513" s="22"/>
      <c r="FG513" s="22"/>
      <c r="FH513" s="22"/>
      <c r="FI513" s="22"/>
      <c r="FJ513" s="22"/>
      <c r="FK513" s="22"/>
      <c r="FL513" s="22"/>
      <c r="FM513" s="22"/>
      <c r="FN513" s="22"/>
      <c r="FO513" s="22"/>
      <c r="FP513" s="22"/>
      <c r="FS513" s="1"/>
    </row>
    <row r="514" spans="2:175" ht="15" customHeight="1">
      <c r="B514" s="1"/>
      <c r="C514" s="1"/>
      <c r="D514" s="1"/>
      <c r="E514" s="1"/>
      <c r="T514" s="57"/>
      <c r="U514" s="57"/>
      <c r="V514" s="57"/>
      <c r="W514" s="57"/>
      <c r="AF514" s="1"/>
      <c r="AG514" s="1"/>
      <c r="AH514" s="1"/>
      <c r="AI514" s="1"/>
      <c r="AJ514" s="1"/>
      <c r="AK514" s="4"/>
      <c r="AL514" s="6"/>
      <c r="AM514" s="7"/>
      <c r="AN514" s="7"/>
      <c r="AO514" s="8"/>
      <c r="AP514" s="9"/>
      <c r="BG514" s="1"/>
      <c r="DL514" s="1"/>
      <c r="EO514" s="1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S514" s="1"/>
    </row>
    <row r="515" spans="2:175" ht="15" customHeight="1">
      <c r="B515" s="1"/>
      <c r="C515" s="1"/>
      <c r="D515" s="1"/>
      <c r="E515" s="1"/>
      <c r="T515" s="57"/>
      <c r="U515" s="57"/>
      <c r="V515" s="57"/>
      <c r="W515" s="57"/>
      <c r="AC515" s="21"/>
      <c r="AD515" s="21"/>
      <c r="AF515" s="1"/>
      <c r="AG515" s="1"/>
      <c r="AH515" s="1"/>
      <c r="AI515" s="1"/>
      <c r="AJ515" s="1"/>
      <c r="AK515" s="4"/>
      <c r="AL515" s="4"/>
      <c r="AO515" s="9"/>
      <c r="AP515" s="9"/>
      <c r="AZ515" s="6"/>
      <c r="BA515" s="7"/>
      <c r="BB515" s="7"/>
      <c r="BC515" s="7"/>
      <c r="BD515" s="7"/>
      <c r="BE515" s="7"/>
      <c r="BF515" s="8"/>
      <c r="BG515" s="1"/>
      <c r="DL515" s="1"/>
      <c r="EO515" s="1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R515" s="19"/>
      <c r="FS515" s="1"/>
    </row>
    <row r="516" spans="2:175" ht="15" customHeight="1">
      <c r="B516" s="1"/>
      <c r="C516" s="1"/>
      <c r="D516" s="1"/>
      <c r="E516" s="1"/>
      <c r="T516" s="57"/>
      <c r="U516" s="57"/>
      <c r="V516" s="57"/>
      <c r="W516" s="57"/>
      <c r="AC516" s="19"/>
      <c r="AD516" s="19"/>
      <c r="AF516" s="1"/>
      <c r="AG516" s="1"/>
      <c r="AH516" s="1"/>
      <c r="AI516" s="1"/>
      <c r="AJ516" s="1"/>
      <c r="AK516" s="4"/>
      <c r="AL516" s="4"/>
      <c r="AO516" s="9"/>
      <c r="AP516" s="9"/>
      <c r="AZ516" s="4"/>
      <c r="BF516" s="9"/>
      <c r="BG516" s="1"/>
      <c r="DL516" s="1"/>
      <c r="EO516" s="1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R516" s="19"/>
      <c r="FS516" s="1"/>
    </row>
    <row r="517" spans="2:175" ht="15" customHeight="1">
      <c r="B517" s="1"/>
      <c r="C517" s="1"/>
      <c r="D517" s="1"/>
      <c r="E517" s="1"/>
      <c r="Q517" s="137"/>
      <c r="R517" s="137"/>
      <c r="S517" s="137"/>
      <c r="T517" s="57"/>
      <c r="U517" s="57"/>
      <c r="V517" s="57"/>
      <c r="W517" s="57"/>
      <c r="AF517" s="1"/>
      <c r="AG517" s="1"/>
      <c r="AH517" s="1"/>
      <c r="AI517" s="1"/>
      <c r="AJ517" s="1"/>
      <c r="AK517" s="4"/>
      <c r="AL517" s="10"/>
      <c r="AM517" s="5"/>
      <c r="AN517" s="5"/>
      <c r="AO517" s="62"/>
      <c r="AP517" s="9"/>
      <c r="AZ517" s="4"/>
      <c r="BF517" s="9"/>
      <c r="BG517" s="1"/>
      <c r="DL517" s="1"/>
      <c r="EO517" s="1"/>
      <c r="ES517" s="22"/>
      <c r="ET517" s="22"/>
      <c r="EU517" s="22"/>
      <c r="EV517" s="22"/>
      <c r="EW517" s="22"/>
      <c r="EX517" s="22"/>
      <c r="EY517" s="68"/>
      <c r="EZ517" s="69"/>
      <c r="FA517" s="69"/>
      <c r="FB517" s="69"/>
      <c r="FC517" s="69"/>
      <c r="FD517" s="69"/>
      <c r="FE517" s="69"/>
      <c r="FF517" s="69"/>
      <c r="FG517" s="69"/>
      <c r="FH517" s="69"/>
      <c r="FI517" s="69"/>
      <c r="FJ517" s="69"/>
      <c r="FK517" s="69"/>
      <c r="FL517" s="69"/>
      <c r="FM517" s="69"/>
      <c r="FN517" s="69"/>
      <c r="FO517" s="69"/>
      <c r="FP517" s="69"/>
      <c r="FQ517" s="7"/>
      <c r="FR517" s="116"/>
      <c r="FS517" s="1"/>
    </row>
    <row r="518" spans="2:175" ht="15" customHeight="1">
      <c r="B518" s="1"/>
      <c r="C518" s="1"/>
      <c r="D518" s="1"/>
      <c r="E518" s="1"/>
      <c r="F518" s="41"/>
      <c r="G518" s="41"/>
      <c r="Q518" s="137"/>
      <c r="R518" s="137"/>
      <c r="S518" s="137"/>
      <c r="AF518" s="1"/>
      <c r="AG518" s="1"/>
      <c r="AH518" s="1"/>
      <c r="AI518" s="1"/>
      <c r="AJ518" s="1"/>
      <c r="AK518" s="4"/>
      <c r="AP518" s="9"/>
      <c r="AZ518" s="4"/>
      <c r="BF518" s="9"/>
      <c r="BG518" s="1"/>
      <c r="DL518" s="1"/>
      <c r="EO518" s="1"/>
      <c r="ES518" s="22"/>
      <c r="ET518" s="22"/>
      <c r="EU518" s="22"/>
      <c r="EV518" s="22"/>
      <c r="EW518" s="22"/>
      <c r="EX518" s="22"/>
      <c r="EY518" s="29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R518" s="117"/>
      <c r="FS518" s="1"/>
    </row>
    <row r="519" spans="2:175" ht="15" customHeight="1">
      <c r="B519" s="1"/>
      <c r="C519" s="1"/>
      <c r="D519" s="1"/>
      <c r="E519" s="1"/>
      <c r="AF519" s="1"/>
      <c r="AG519" s="1"/>
      <c r="AH519" s="1"/>
      <c r="AI519" s="1"/>
      <c r="AJ519" s="1"/>
      <c r="AK519" s="6"/>
      <c r="AL519" s="12"/>
      <c r="AM519" s="12"/>
      <c r="AN519" s="12"/>
      <c r="AO519" s="12"/>
      <c r="AP519" s="8"/>
      <c r="AZ519" s="4"/>
      <c r="BF519" s="9"/>
      <c r="BG519" s="1"/>
      <c r="DH519" s="152">
        <f>515-20</f>
        <v>495</v>
      </c>
      <c r="DI519" s="152"/>
      <c r="DJ519" s="152"/>
      <c r="DL519" s="1"/>
      <c r="EO519" s="1"/>
      <c r="ES519" s="22"/>
      <c r="ET519" s="22"/>
      <c r="EU519" s="22"/>
      <c r="EV519" s="22"/>
      <c r="EW519" s="22"/>
      <c r="EX519" s="22"/>
      <c r="EY519" s="29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R519" s="9"/>
      <c r="FS519" s="1"/>
    </row>
    <row r="520" spans="2:175" ht="15" customHeight="1">
      <c r="B520" s="1"/>
      <c r="C520" s="1"/>
      <c r="D520" s="1"/>
      <c r="E520" s="1"/>
      <c r="AF520" s="1"/>
      <c r="AG520" s="1"/>
      <c r="AH520" s="1"/>
      <c r="AI520" s="1"/>
      <c r="AJ520" s="1"/>
      <c r="AK520" s="4"/>
      <c r="AL520" s="6"/>
      <c r="AM520" s="8"/>
      <c r="AN520" s="6"/>
      <c r="AO520" s="8"/>
      <c r="AP520" s="9"/>
      <c r="AZ520" s="4"/>
      <c r="BF520" s="9"/>
      <c r="BG520" s="1"/>
      <c r="DH520" s="152"/>
      <c r="DI520" s="152"/>
      <c r="DJ520" s="152"/>
      <c r="DL520" s="1"/>
      <c r="EO520" s="1"/>
      <c r="ES520" s="22"/>
      <c r="ET520" s="22"/>
      <c r="EU520" s="22"/>
      <c r="EV520" s="22"/>
      <c r="EW520" s="22"/>
      <c r="EX520" s="22"/>
      <c r="EY520" s="29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R520" s="9"/>
      <c r="FS520" s="1"/>
    </row>
    <row r="521" spans="2:175" ht="15" customHeight="1">
      <c r="B521" s="1"/>
      <c r="C521" s="1"/>
      <c r="D521" s="1"/>
      <c r="E521" s="1"/>
      <c r="G521" s="21"/>
      <c r="H521" s="21"/>
      <c r="J521" s="21"/>
      <c r="K521" s="21"/>
      <c r="AF521" s="1"/>
      <c r="AG521" s="1"/>
      <c r="AH521" s="1"/>
      <c r="AI521" s="1"/>
      <c r="AJ521" s="1"/>
      <c r="AK521" s="4"/>
      <c r="AL521" s="10"/>
      <c r="AM521" s="62"/>
      <c r="AN521" s="10"/>
      <c r="AO521" s="62"/>
      <c r="AP521" s="9"/>
      <c r="AZ521" s="4"/>
      <c r="BF521" s="9"/>
      <c r="BG521" s="1"/>
      <c r="DL521" s="1"/>
      <c r="DM521" s="152">
        <f>515-110</f>
        <v>405</v>
      </c>
      <c r="DN521" s="152"/>
      <c r="DO521" s="152"/>
      <c r="EJ521" s="152">
        <f>454-110</f>
        <v>344</v>
      </c>
      <c r="EK521" s="152"/>
      <c r="EL521" s="152"/>
      <c r="EO521" s="1"/>
      <c r="ES521" s="22"/>
      <c r="ET521" s="22"/>
      <c r="EU521" s="22"/>
      <c r="EV521" s="22"/>
      <c r="EW521" s="22"/>
      <c r="EX521" s="22"/>
      <c r="EY521" s="29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R521" s="9"/>
      <c r="FS521" s="1"/>
    </row>
    <row r="522" spans="2:175" ht="15" customHeight="1">
      <c r="B522" s="1"/>
      <c r="C522" s="1"/>
      <c r="D522" s="1"/>
      <c r="E522" s="1"/>
      <c r="G522" s="21"/>
      <c r="H522" s="21"/>
      <c r="J522" s="21"/>
      <c r="K522" s="21"/>
      <c r="AE522" s="61"/>
      <c r="AF522" s="61"/>
      <c r="AG522" s="61"/>
      <c r="AH522" s="61"/>
      <c r="AI522" s="1"/>
      <c r="AJ522" s="1"/>
      <c r="AK522" s="4"/>
      <c r="AP522" s="9"/>
      <c r="AZ522" s="4"/>
      <c r="BF522" s="9"/>
      <c r="BG522" s="1"/>
      <c r="DL522" s="1"/>
      <c r="DM522" s="152"/>
      <c r="DN522" s="152"/>
      <c r="DO522" s="152"/>
      <c r="EJ522" s="152"/>
      <c r="EK522" s="152"/>
      <c r="EL522" s="152"/>
      <c r="EO522" s="1"/>
      <c r="ES522" s="22"/>
      <c r="ET522" s="22"/>
      <c r="EU522" s="22"/>
      <c r="EV522" s="22"/>
      <c r="EW522" s="22"/>
      <c r="EX522" s="22"/>
      <c r="EY522" s="29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R522" s="9"/>
      <c r="FS522" s="1"/>
    </row>
    <row r="523" spans="2:175" ht="15" customHeight="1">
      <c r="B523" s="1"/>
      <c r="C523" s="1"/>
      <c r="D523" s="1"/>
      <c r="E523" s="1"/>
      <c r="F523" s="1"/>
      <c r="M523" s="1"/>
      <c r="N523" s="1"/>
      <c r="O523" s="1"/>
      <c r="P523" s="1"/>
      <c r="Q523" s="1"/>
      <c r="AE523" s="61"/>
      <c r="AF523" s="61"/>
      <c r="AG523" s="61"/>
      <c r="AH523" s="61"/>
      <c r="AI523" s="1"/>
      <c r="AJ523" s="1"/>
      <c r="AK523" s="4"/>
      <c r="AL523" s="6"/>
      <c r="AM523" s="8"/>
      <c r="AN523" s="6"/>
      <c r="AO523" s="8"/>
      <c r="AP523" s="9"/>
      <c r="AZ523" s="4"/>
      <c r="BF523" s="9"/>
      <c r="BG523" s="1"/>
      <c r="DL523" s="1"/>
      <c r="EO523" s="1"/>
      <c r="ES523" s="22"/>
      <c r="ET523" s="22"/>
      <c r="EU523" s="22"/>
      <c r="EV523" s="22"/>
      <c r="EW523" s="22"/>
      <c r="EX523" s="22"/>
      <c r="EY523" s="29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R523" s="9"/>
      <c r="FS523" s="1"/>
    </row>
    <row r="524" spans="2:175" ht="15" customHeight="1">
      <c r="B524" s="1"/>
      <c r="C524" s="1"/>
      <c r="D524" s="1"/>
      <c r="E524" s="1"/>
      <c r="F524" s="1"/>
      <c r="G524" s="147"/>
      <c r="H524" s="147"/>
      <c r="M524" s="1"/>
      <c r="N524" s="1"/>
      <c r="O524" s="1"/>
      <c r="P524" s="16"/>
      <c r="Q524" s="16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167"/>
      <c r="AD524" s="167"/>
      <c r="AE524" s="61"/>
      <c r="AF524" s="61"/>
      <c r="AG524" s="61"/>
      <c r="AH524" s="61"/>
      <c r="AI524" s="1"/>
      <c r="AJ524" s="1"/>
      <c r="AK524" s="4"/>
      <c r="AL524" s="10"/>
      <c r="AM524" s="62"/>
      <c r="AN524" s="10"/>
      <c r="AO524" s="62"/>
      <c r="AP524" s="9"/>
      <c r="AZ524" s="4"/>
      <c r="BF524" s="9"/>
      <c r="BG524" s="1"/>
      <c r="BN524" s="22"/>
      <c r="BQ524" s="22"/>
      <c r="BR524" s="22"/>
      <c r="DL524" s="1"/>
      <c r="EO524" s="1"/>
      <c r="ES524" s="22"/>
      <c r="ET524" s="22"/>
      <c r="EU524" s="22"/>
      <c r="EV524" s="22"/>
      <c r="EW524" s="22"/>
      <c r="EX524" s="22"/>
      <c r="EY524" s="29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R524" s="9"/>
      <c r="FS524" s="1"/>
    </row>
    <row r="525" spans="2:175" ht="15" customHeight="1">
      <c r="B525" s="1"/>
      <c r="C525" s="22"/>
      <c r="D525" s="68"/>
      <c r="E525" s="69"/>
      <c r="F525" s="70"/>
      <c r="G525" s="22"/>
      <c r="H525" s="22"/>
      <c r="I525" s="22"/>
      <c r="J525" s="22"/>
      <c r="K525" s="22"/>
      <c r="L525" s="22"/>
      <c r="M525" s="22"/>
      <c r="N525" s="22"/>
      <c r="O525" s="1"/>
      <c r="V525" s="147"/>
      <c r="W525" s="147"/>
      <c r="AE525" s="61"/>
      <c r="AF525" s="61"/>
      <c r="AG525" s="61"/>
      <c r="AH525" s="61"/>
      <c r="AI525" s="1"/>
      <c r="AJ525" s="1"/>
      <c r="AK525" s="10"/>
      <c r="AL525" s="5"/>
      <c r="AM525" s="5"/>
      <c r="AN525" s="5"/>
      <c r="AO525" s="5"/>
      <c r="AP525" s="62"/>
      <c r="AZ525" s="10"/>
      <c r="BA525" s="5"/>
      <c r="BB525" s="5"/>
      <c r="BC525" s="5"/>
      <c r="BD525" s="5"/>
      <c r="BE525" s="5"/>
      <c r="BF525" s="62"/>
      <c r="BG525" s="1"/>
      <c r="BN525" s="22"/>
      <c r="BQ525" s="22"/>
      <c r="BR525" s="22"/>
      <c r="DL525" s="1"/>
      <c r="EN525" s="19"/>
      <c r="EO525" s="1"/>
      <c r="ES525" s="22"/>
      <c r="ET525" s="22"/>
      <c r="EU525" s="22"/>
      <c r="EV525" s="22"/>
      <c r="EW525" s="22"/>
      <c r="EX525" s="22"/>
      <c r="EY525" s="29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R525" s="9"/>
      <c r="FS525" s="1"/>
    </row>
    <row r="526" spans="2:175" ht="15" customHeight="1">
      <c r="B526" s="1"/>
      <c r="C526" s="22"/>
      <c r="D526" s="166"/>
      <c r="E526" s="147"/>
      <c r="F526" s="65"/>
      <c r="G526" s="22"/>
      <c r="H526" s="147"/>
      <c r="I526" s="147"/>
      <c r="J526" s="22"/>
      <c r="K526" s="22"/>
      <c r="L526" s="156"/>
      <c r="M526" s="156"/>
      <c r="N526" s="22"/>
      <c r="O526" s="1"/>
      <c r="AE526" s="61"/>
      <c r="AF526" s="61"/>
      <c r="AG526" s="61"/>
      <c r="AH526" s="61"/>
      <c r="AI526" s="25"/>
      <c r="AJ526" s="1"/>
      <c r="AK526" s="1"/>
      <c r="AL526" s="1"/>
      <c r="AM526" s="1"/>
      <c r="AN526" s="6"/>
      <c r="AO526" s="7"/>
      <c r="AP526" s="8"/>
      <c r="BG526" s="1"/>
      <c r="BN526" s="22"/>
      <c r="BQ526" s="22"/>
      <c r="BR526" s="22"/>
      <c r="DL526" s="1"/>
      <c r="EN526" s="19"/>
      <c r="EO526" s="1"/>
      <c r="ES526" s="22"/>
      <c r="ET526" s="22"/>
      <c r="EU526" s="22"/>
      <c r="EV526" s="22"/>
      <c r="EW526" s="22"/>
      <c r="EX526" s="22"/>
      <c r="EY526" s="29"/>
      <c r="EZ526" s="22"/>
      <c r="FA526" s="22"/>
      <c r="FB526" s="22"/>
      <c r="FC526" s="22"/>
      <c r="FD526" s="22"/>
      <c r="FE526" s="22"/>
      <c r="FF526" s="22"/>
      <c r="FG526" s="22"/>
      <c r="FH526" s="22"/>
      <c r="FI526" s="22"/>
      <c r="FJ526" s="22"/>
      <c r="FK526" s="22"/>
      <c r="FL526" s="22"/>
      <c r="FM526" s="22"/>
      <c r="FN526" s="22"/>
      <c r="FO526" s="22"/>
      <c r="FP526" s="22"/>
      <c r="FR526" s="9"/>
      <c r="FS526" s="1"/>
    </row>
    <row r="527" spans="2:175" ht="15" customHeight="1">
      <c r="B527" s="1"/>
      <c r="C527" s="22"/>
      <c r="D527" s="29"/>
      <c r="E527" s="22"/>
      <c r="F527" s="65"/>
      <c r="G527" s="22"/>
      <c r="H527" s="22"/>
      <c r="I527" s="22"/>
      <c r="J527" s="22"/>
      <c r="K527" s="22"/>
      <c r="L527" s="22"/>
      <c r="M527" s="22"/>
      <c r="N527" s="22"/>
      <c r="O527" s="25"/>
      <c r="P527" s="22"/>
      <c r="Q527" s="22"/>
      <c r="R527" s="22"/>
      <c r="S527" s="22"/>
      <c r="T527" s="147">
        <v>53.5</v>
      </c>
      <c r="U527" s="147"/>
      <c r="V527" s="22"/>
      <c r="W527" s="22"/>
      <c r="X527" s="22"/>
      <c r="Y527" s="22"/>
      <c r="Z527" s="22"/>
      <c r="AA527" s="22"/>
      <c r="AB527" s="147">
        <v>95.5</v>
      </c>
      <c r="AC527" s="147"/>
      <c r="AD527" s="22"/>
      <c r="AE527" s="22"/>
      <c r="AF527" s="22"/>
      <c r="AG527" s="147">
        <v>40</v>
      </c>
      <c r="AH527" s="147"/>
      <c r="AM527" s="1"/>
      <c r="AN527" s="10"/>
      <c r="AO527" s="5"/>
      <c r="AP527" s="62"/>
      <c r="AS527" s="22"/>
      <c r="AT527" s="22"/>
      <c r="AU527" s="22"/>
      <c r="AV527" s="22"/>
      <c r="AW527" s="22"/>
      <c r="AX527" s="22"/>
      <c r="AY527" s="22"/>
      <c r="BG527" s="1"/>
      <c r="BN527" s="22"/>
      <c r="BQ527" s="22"/>
      <c r="BR527" s="22"/>
      <c r="DL527" s="1"/>
      <c r="DW527" s="60"/>
      <c r="EO527" s="1"/>
      <c r="ES527" s="22"/>
      <c r="ET527" s="22"/>
      <c r="EU527" s="22"/>
      <c r="EV527" s="22"/>
      <c r="EW527" s="22"/>
      <c r="EX527" s="22"/>
      <c r="EY527" s="29"/>
      <c r="EZ527" s="22"/>
      <c r="FA527" s="22"/>
      <c r="FB527" s="22"/>
      <c r="FC527" s="22"/>
      <c r="FD527" s="22"/>
      <c r="FE527" s="22"/>
      <c r="FF527" s="22"/>
      <c r="FG527" s="22"/>
      <c r="FH527" s="22"/>
      <c r="FI527" s="22"/>
      <c r="FJ527" s="22"/>
      <c r="FK527" s="22"/>
      <c r="FL527" s="22"/>
      <c r="FM527" s="152">
        <v>454</v>
      </c>
      <c r="FN527" s="152"/>
      <c r="FO527" s="152"/>
      <c r="FP527" s="22"/>
      <c r="FR527" s="9"/>
      <c r="FS527" s="1"/>
    </row>
    <row r="528" spans="2:175" ht="15" customHeight="1">
      <c r="B528" s="1"/>
      <c r="C528" s="22"/>
      <c r="D528" s="29"/>
      <c r="E528" s="22"/>
      <c r="F528" s="65"/>
      <c r="G528" s="22"/>
      <c r="H528" s="22"/>
      <c r="I528" s="22"/>
      <c r="J528" s="22"/>
      <c r="K528" s="22"/>
      <c r="L528" s="156"/>
      <c r="M528" s="156"/>
      <c r="N528" s="22"/>
      <c r="O528" s="25"/>
      <c r="P528" s="22"/>
      <c r="Q528" s="147"/>
      <c r="R528" s="147"/>
      <c r="S528" s="27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K528" s="22"/>
      <c r="AL528" s="22"/>
      <c r="AM528" s="1"/>
      <c r="AN528" s="6"/>
      <c r="AO528" s="7"/>
      <c r="AP528" s="7"/>
      <c r="AQ528" s="7"/>
      <c r="AR528" s="7"/>
      <c r="AS528" s="7"/>
      <c r="AT528" s="8"/>
      <c r="AU528" s="22"/>
      <c r="AV528" s="22"/>
      <c r="AW528" s="22"/>
      <c r="AX528" s="22"/>
      <c r="AY528" s="22"/>
      <c r="BG528" s="1"/>
      <c r="BN528" s="22"/>
      <c r="BQ528" s="22"/>
      <c r="BR528" s="22"/>
      <c r="DL528" s="1"/>
      <c r="EO528" s="1"/>
      <c r="ES528" s="22"/>
      <c r="ET528" s="22"/>
      <c r="EU528" s="22"/>
      <c r="EV528" s="22"/>
      <c r="EW528" s="22"/>
      <c r="EX528" s="22"/>
      <c r="EY528" s="29"/>
      <c r="EZ528" s="22"/>
      <c r="FA528" s="22"/>
      <c r="FB528" s="22"/>
      <c r="FC528" s="22"/>
      <c r="FD528" s="22"/>
      <c r="FE528" s="22"/>
      <c r="FF528" s="22"/>
      <c r="FG528" s="22"/>
      <c r="FH528" s="22"/>
      <c r="FI528" s="22"/>
      <c r="FJ528" s="22"/>
      <c r="FK528" s="22"/>
      <c r="FL528" s="22"/>
      <c r="FM528" s="152"/>
      <c r="FN528" s="152"/>
      <c r="FO528" s="152"/>
      <c r="FP528" s="22"/>
      <c r="FR528" s="9"/>
      <c r="FS528" s="1"/>
    </row>
    <row r="529" spans="2:175" ht="15" customHeight="1">
      <c r="B529" s="1"/>
      <c r="C529" s="22"/>
      <c r="D529" s="66"/>
      <c r="E529" s="63"/>
      <c r="F529" s="67"/>
      <c r="G529" s="22"/>
      <c r="H529" s="22"/>
      <c r="I529" s="22"/>
      <c r="J529" s="22"/>
      <c r="K529" s="22"/>
      <c r="L529" s="22"/>
      <c r="M529" s="22"/>
      <c r="N529" s="22"/>
      <c r="O529" s="25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149">
        <f>SUM(F527:AH527)</f>
        <v>189</v>
      </c>
      <c r="AA529" s="149"/>
      <c r="AB529" s="149"/>
      <c r="AC529" s="22"/>
      <c r="AD529" s="22"/>
      <c r="AE529" s="22"/>
      <c r="AF529" s="22"/>
      <c r="AG529" s="22"/>
      <c r="AH529" s="22"/>
      <c r="AM529" s="1"/>
      <c r="AN529" s="4"/>
      <c r="AT529" s="9"/>
      <c r="AU529" s="22"/>
      <c r="AV529" s="22"/>
      <c r="AW529" s="22"/>
      <c r="AX529" s="22"/>
      <c r="AY529" s="22"/>
      <c r="BG529" s="1"/>
      <c r="BM529" s="28"/>
      <c r="BN529" s="22"/>
      <c r="BQ529" s="22"/>
      <c r="BR529" s="22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165"/>
      <c r="CD529" s="165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DL529" s="1"/>
      <c r="EO529" s="1"/>
      <c r="ES529" s="22"/>
      <c r="ET529" s="22"/>
      <c r="EU529" s="22"/>
      <c r="EV529" s="22"/>
      <c r="EW529" s="22"/>
      <c r="EX529" s="22"/>
      <c r="EY529" s="29"/>
      <c r="EZ529" s="22"/>
      <c r="FA529" s="22"/>
      <c r="FB529" s="22"/>
      <c r="FC529" s="22"/>
      <c r="FD529" s="22"/>
      <c r="FE529" s="22"/>
      <c r="FF529" s="22"/>
      <c r="FG529" s="22"/>
      <c r="FH529" s="22"/>
      <c r="FI529" s="22"/>
      <c r="FJ529" s="22"/>
      <c r="FK529" s="22"/>
      <c r="FL529" s="22"/>
      <c r="FM529" s="22"/>
      <c r="FN529" s="22"/>
      <c r="FO529" s="22"/>
      <c r="FP529" s="22"/>
      <c r="FR529" s="9"/>
      <c r="FS529" s="1"/>
    </row>
    <row r="530" spans="2:175" ht="15" customHeight="1">
      <c r="B530" s="1"/>
      <c r="C530" s="22"/>
      <c r="D530" s="22"/>
      <c r="E530" s="22"/>
      <c r="F530" s="22"/>
      <c r="G530" s="22"/>
      <c r="H530" s="22"/>
      <c r="I530" s="22"/>
      <c r="O530" s="25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K530" s="22"/>
      <c r="AL530" s="22"/>
      <c r="AM530" s="25"/>
      <c r="AN530" s="4"/>
      <c r="AT530" s="9"/>
      <c r="AU530" s="22"/>
      <c r="AV530" s="22"/>
      <c r="AW530" s="22"/>
      <c r="AX530" s="22"/>
      <c r="AY530" s="22"/>
      <c r="BG530" s="1"/>
      <c r="BM530" s="28"/>
      <c r="BN530" s="22"/>
      <c r="BQ530" s="22"/>
      <c r="BR530" s="22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DL530" s="1"/>
      <c r="EO530" s="1"/>
      <c r="ES530" s="22"/>
      <c r="ET530" s="22"/>
      <c r="EU530" s="22"/>
      <c r="EV530" s="22"/>
      <c r="EW530" s="22"/>
      <c r="EX530" s="22"/>
      <c r="EY530" s="29"/>
      <c r="EZ530" s="22"/>
      <c r="FA530" s="22"/>
      <c r="FB530" s="22"/>
      <c r="FC530" s="22"/>
      <c r="FD530" s="22"/>
      <c r="FE530" s="22"/>
      <c r="FF530" s="22"/>
      <c r="FG530" s="22"/>
      <c r="FH530" s="22"/>
      <c r="FI530" s="22"/>
      <c r="FJ530" s="22"/>
      <c r="FK530" s="22"/>
      <c r="FL530" s="22"/>
      <c r="FM530" s="22"/>
      <c r="FN530" s="22"/>
      <c r="FO530" s="22"/>
      <c r="FP530" s="22"/>
      <c r="FR530" s="9"/>
      <c r="FS530" s="1"/>
    </row>
    <row r="531" spans="2:175" ht="15" customHeight="1">
      <c r="B531" s="1"/>
      <c r="H531" s="22"/>
      <c r="I531" s="22"/>
      <c r="J531" s="68"/>
      <c r="K531" s="69"/>
      <c r="L531" s="69"/>
      <c r="M531" s="69"/>
      <c r="N531" s="70"/>
      <c r="O531" s="25"/>
      <c r="AK531" s="22"/>
      <c r="AL531" s="22"/>
      <c r="AM531" s="25"/>
      <c r="AN531" s="4"/>
      <c r="AT531" s="9"/>
      <c r="AU531" s="22"/>
      <c r="AV531" s="22"/>
      <c r="AW531" s="22"/>
      <c r="AX531" s="22"/>
      <c r="AY531" s="22"/>
      <c r="BG531" s="1"/>
      <c r="BM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DL531" s="1"/>
      <c r="EO531" s="1"/>
      <c r="ES531" s="22"/>
      <c r="ET531" s="22"/>
      <c r="EU531" s="22"/>
      <c r="EV531" s="22"/>
      <c r="EW531" s="22"/>
      <c r="EX531" s="22"/>
      <c r="EY531" s="29"/>
      <c r="EZ531" s="22"/>
      <c r="FA531" s="22"/>
      <c r="FB531" s="22"/>
      <c r="FC531" s="22"/>
      <c r="FD531" s="22"/>
      <c r="FE531" s="22"/>
      <c r="FF531" s="22"/>
      <c r="FG531" s="22"/>
      <c r="FH531" s="22"/>
      <c r="FI531" s="22"/>
      <c r="FJ531" s="22"/>
      <c r="FK531" s="22"/>
      <c r="FL531" s="22"/>
      <c r="FM531" s="22"/>
      <c r="FN531" s="22"/>
      <c r="FO531" s="22"/>
      <c r="FP531" s="22"/>
      <c r="FR531" s="9"/>
      <c r="FS531" s="1"/>
    </row>
    <row r="532" spans="2:175" ht="15" customHeight="1">
      <c r="B532" s="1"/>
      <c r="H532" s="22"/>
      <c r="I532" s="22"/>
      <c r="J532" s="29"/>
      <c r="K532" s="68"/>
      <c r="L532" s="69"/>
      <c r="M532" s="70"/>
      <c r="N532" s="65"/>
      <c r="O532" s="25"/>
      <c r="V532" s="133"/>
      <c r="W532" s="133"/>
      <c r="X532" s="133"/>
      <c r="Y532" s="133"/>
      <c r="AK532" s="22"/>
      <c r="AL532" s="22"/>
      <c r="AM532" s="25"/>
      <c r="AN532" s="4"/>
      <c r="AT532" s="9"/>
      <c r="AU532" s="22"/>
      <c r="AV532" s="22"/>
      <c r="AW532" s="22"/>
      <c r="AX532" s="22"/>
      <c r="AY532" s="22"/>
      <c r="BG532" s="1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DL532" s="1"/>
      <c r="DY532" s="139"/>
      <c r="DZ532" s="139"/>
      <c r="EA532" s="139"/>
      <c r="EB532" s="139"/>
      <c r="EC532" s="139"/>
      <c r="ED532" s="139"/>
      <c r="EE532" s="139"/>
      <c r="EF532" s="139"/>
      <c r="EG532" s="139"/>
      <c r="EH532" s="139"/>
      <c r="EI532" s="139"/>
      <c r="EJ532" s="139"/>
      <c r="EK532" s="139"/>
      <c r="EL532" s="139"/>
      <c r="EM532" s="139"/>
      <c r="EN532" s="139"/>
      <c r="EO532" s="140"/>
      <c r="EP532" s="139"/>
      <c r="EQ532" s="139"/>
      <c r="ER532" s="139"/>
      <c r="ES532" s="141"/>
      <c r="ET532" s="141"/>
      <c r="EU532" s="141"/>
      <c r="EV532" s="141"/>
      <c r="EW532" s="141"/>
      <c r="EX532" s="141"/>
      <c r="EY532" s="142"/>
      <c r="EZ532" s="141"/>
      <c r="FA532" s="141"/>
      <c r="FB532" s="141"/>
      <c r="FC532" s="141"/>
      <c r="FD532" s="141"/>
      <c r="FE532" s="22"/>
      <c r="FF532" s="22"/>
      <c r="FG532" s="22"/>
      <c r="FH532" s="22"/>
      <c r="FI532" s="22"/>
      <c r="FJ532" s="22"/>
      <c r="FK532" s="22"/>
      <c r="FL532" s="22"/>
      <c r="FM532" s="22"/>
      <c r="FN532" s="22"/>
      <c r="FO532" s="22"/>
      <c r="FP532" s="22"/>
      <c r="FR532" s="9"/>
      <c r="FS532" s="1"/>
    </row>
    <row r="533" spans="2:175" ht="15" customHeight="1">
      <c r="B533" s="1"/>
      <c r="H533" s="22"/>
      <c r="I533" s="22"/>
      <c r="J533" s="29"/>
      <c r="K533" s="29"/>
      <c r="L533" s="22"/>
      <c r="M533" s="65"/>
      <c r="N533" s="65"/>
      <c r="O533" s="25"/>
      <c r="V533" s="133"/>
      <c r="W533" s="133"/>
      <c r="X533" s="133"/>
      <c r="Y533" s="133"/>
      <c r="AK533" s="22"/>
      <c r="AL533" s="22"/>
      <c r="AM533" s="25"/>
      <c r="AN533" s="4"/>
      <c r="AT533" s="9"/>
      <c r="AU533" s="22"/>
      <c r="AV533" s="22"/>
      <c r="AW533" s="22"/>
      <c r="AX533" s="22"/>
      <c r="AY533" s="22"/>
      <c r="BG533" s="1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DL533" s="1"/>
      <c r="DY533" s="133"/>
      <c r="DZ533" s="133"/>
      <c r="EA533" s="133"/>
      <c r="EB533" s="133"/>
      <c r="EC533" s="139"/>
      <c r="ED533" s="139"/>
      <c r="EE533" s="139"/>
      <c r="EF533" s="139"/>
      <c r="EG533" s="139"/>
      <c r="EH533" s="139"/>
      <c r="EI533" s="139"/>
      <c r="EJ533" s="139"/>
      <c r="EK533" s="139"/>
      <c r="EL533" s="139"/>
      <c r="EM533" s="139"/>
      <c r="EN533" s="139"/>
      <c r="EO533" s="140"/>
      <c r="EP533" s="139"/>
      <c r="EQ533" s="139"/>
      <c r="ER533" s="139"/>
      <c r="ES533" s="141"/>
      <c r="ET533" s="141"/>
      <c r="EU533" s="141"/>
      <c r="EV533" s="141"/>
      <c r="EW533" s="141"/>
      <c r="EX533" s="141"/>
      <c r="EY533" s="142"/>
      <c r="EZ533" s="141"/>
      <c r="FA533" s="141"/>
      <c r="FB533" s="141"/>
      <c r="FC533" s="141"/>
      <c r="FD533" s="141"/>
      <c r="FE533" s="22"/>
      <c r="FF533" s="22"/>
      <c r="FG533" s="22"/>
      <c r="FH533" s="22"/>
      <c r="FI533" s="22"/>
      <c r="FJ533" s="22"/>
      <c r="FK533" s="22"/>
      <c r="FL533" s="22"/>
      <c r="FM533" s="22"/>
      <c r="FN533" s="22"/>
      <c r="FO533" s="22"/>
      <c r="FP533" s="22"/>
      <c r="FR533" s="9"/>
      <c r="FS533" s="1"/>
    </row>
    <row r="534" spans="2:175" ht="15" customHeight="1">
      <c r="B534" s="1"/>
      <c r="H534" s="22"/>
      <c r="I534" s="22"/>
      <c r="J534" s="29"/>
      <c r="K534" s="29"/>
      <c r="L534" s="22"/>
      <c r="M534" s="65"/>
      <c r="N534" s="9"/>
      <c r="O534" s="25"/>
      <c r="AK534" s="22"/>
      <c r="AL534" s="22"/>
      <c r="AM534" s="25"/>
      <c r="AN534" s="10"/>
      <c r="AO534" s="5"/>
      <c r="AP534" s="5"/>
      <c r="AQ534" s="5"/>
      <c r="AR534" s="5"/>
      <c r="AS534" s="5"/>
      <c r="AT534" s="62"/>
      <c r="AY534" s="22"/>
      <c r="BG534" s="1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DL534" s="1"/>
      <c r="DY534" s="133"/>
      <c r="DZ534" s="133"/>
      <c r="EA534" s="133"/>
      <c r="EB534" s="133"/>
      <c r="EC534" s="139"/>
      <c r="ED534" s="139"/>
      <c r="EE534" s="139"/>
      <c r="EF534" s="139"/>
      <c r="EG534" s="139"/>
      <c r="EH534" s="139"/>
      <c r="EI534" s="139"/>
      <c r="EJ534" s="139"/>
      <c r="EK534" s="139"/>
      <c r="EL534" s="139"/>
      <c r="EM534" s="139"/>
      <c r="EN534" s="139"/>
      <c r="EO534" s="140"/>
      <c r="EP534" s="139"/>
      <c r="EQ534" s="139"/>
      <c r="ER534" s="139"/>
      <c r="ES534" s="141"/>
      <c r="ET534" s="141"/>
      <c r="EU534" s="141"/>
      <c r="EV534" s="141"/>
      <c r="EW534" s="141"/>
      <c r="EX534" s="141"/>
      <c r="EY534" s="143"/>
      <c r="EZ534" s="144"/>
      <c r="FA534" s="144"/>
      <c r="FB534" s="144"/>
      <c r="FC534" s="144"/>
      <c r="FD534" s="144"/>
      <c r="FE534" s="63"/>
      <c r="FF534" s="63"/>
      <c r="FG534" s="63"/>
      <c r="FH534" s="63"/>
      <c r="FI534" s="63"/>
      <c r="FJ534" s="63"/>
      <c r="FK534" s="63"/>
      <c r="FL534" s="63"/>
      <c r="FM534" s="63"/>
      <c r="FN534" s="63"/>
      <c r="FO534" s="63"/>
      <c r="FP534" s="63"/>
      <c r="FQ534" s="5"/>
      <c r="FR534" s="62"/>
      <c r="FS534" s="1"/>
    </row>
    <row r="535" spans="2:175" ht="15" customHeight="1">
      <c r="B535" s="1"/>
      <c r="H535" s="22"/>
      <c r="I535" s="22"/>
      <c r="J535" s="29"/>
      <c r="K535" s="29"/>
      <c r="L535" s="22"/>
      <c r="M535" s="65"/>
      <c r="N535" s="65"/>
      <c r="O535" s="25"/>
      <c r="AK535" s="22"/>
      <c r="AL535" s="22"/>
      <c r="AM535" s="2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25"/>
      <c r="AY535" s="22"/>
      <c r="BF535" s="1"/>
      <c r="BG535" s="1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DL535" s="1"/>
      <c r="DY535" s="139"/>
      <c r="DZ535" s="139"/>
      <c r="EA535" s="139"/>
      <c r="EB535" s="139"/>
      <c r="EC535" s="139"/>
      <c r="ED535" s="139"/>
      <c r="EE535" s="139"/>
      <c r="EF535" s="139"/>
      <c r="EG535" s="139"/>
      <c r="EH535" s="139"/>
      <c r="EI535" s="139"/>
      <c r="EJ535" s="139"/>
      <c r="EK535" s="139"/>
      <c r="EL535" s="139"/>
      <c r="EM535" s="139"/>
      <c r="EN535" s="139"/>
      <c r="EO535" s="140"/>
      <c r="EP535" s="139"/>
      <c r="EQ535" s="139"/>
      <c r="ER535" s="139"/>
      <c r="ES535" s="141"/>
      <c r="ET535" s="141"/>
      <c r="EU535" s="141"/>
      <c r="EV535" s="141"/>
      <c r="EW535" s="141"/>
      <c r="EX535" s="141"/>
      <c r="EY535" s="141"/>
      <c r="EZ535" s="141"/>
      <c r="FA535" s="145"/>
      <c r="FB535" s="145"/>
      <c r="FC535" s="145"/>
      <c r="FD535" s="145"/>
      <c r="FE535" s="22"/>
      <c r="FF535" s="22"/>
      <c r="FG535" s="22"/>
      <c r="FH535" s="22"/>
      <c r="FI535" s="22"/>
      <c r="FJ535" s="22"/>
      <c r="FK535" s="22"/>
      <c r="FL535" s="22"/>
      <c r="FM535" s="22"/>
      <c r="FN535" s="22"/>
      <c r="FO535" s="22"/>
      <c r="FP535" s="22"/>
      <c r="FS535" s="1"/>
    </row>
    <row r="536" spans="2:175" ht="15" customHeight="1">
      <c r="B536" s="1"/>
      <c r="H536" s="22"/>
      <c r="I536" s="22"/>
      <c r="J536" s="29"/>
      <c r="K536" s="66"/>
      <c r="L536" s="63"/>
      <c r="M536" s="67"/>
      <c r="N536" s="65"/>
      <c r="O536" s="25"/>
      <c r="W536" s="94"/>
      <c r="Y536" s="151"/>
      <c r="Z536" s="151"/>
      <c r="AK536" s="22"/>
      <c r="AL536" s="22"/>
      <c r="AM536" s="25"/>
      <c r="AN536" s="22"/>
      <c r="AQ536" s="22"/>
      <c r="AR536" s="22"/>
      <c r="AU536" s="22"/>
      <c r="AV536" s="22"/>
      <c r="AW536" s="99"/>
      <c r="AX536" s="22"/>
      <c r="AY536" s="22"/>
      <c r="BG536" s="1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DL536" s="1"/>
      <c r="DT536" s="1"/>
      <c r="DY536" s="139"/>
      <c r="DZ536" s="139"/>
      <c r="EA536" s="139"/>
      <c r="EB536" s="139"/>
      <c r="EC536" s="139"/>
      <c r="ED536" s="139"/>
      <c r="EE536" s="139"/>
      <c r="EF536" s="139"/>
      <c r="EG536" s="139"/>
      <c r="EH536" s="139"/>
      <c r="EI536" s="139"/>
      <c r="EJ536" s="139"/>
      <c r="EK536" s="139"/>
      <c r="EL536" s="139"/>
      <c r="EM536" s="139"/>
      <c r="EN536" s="139"/>
      <c r="EO536" s="140"/>
      <c r="EP536" s="139"/>
      <c r="EQ536" s="139"/>
      <c r="ER536" s="139"/>
      <c r="ES536" s="141"/>
      <c r="ET536" s="141"/>
      <c r="EU536" s="141"/>
      <c r="EV536" s="141"/>
      <c r="EW536" s="141"/>
      <c r="EX536" s="141"/>
      <c r="EY536" s="141"/>
      <c r="EZ536" s="141"/>
      <c r="FA536" s="133"/>
      <c r="FB536" s="133"/>
      <c r="FC536" s="133"/>
      <c r="FD536" s="133"/>
      <c r="FE536" s="22"/>
      <c r="FF536" s="22"/>
      <c r="FG536" s="22"/>
      <c r="FH536" s="22"/>
      <c r="FI536" s="22"/>
      <c r="FJ536" s="22"/>
      <c r="FK536" s="22"/>
      <c r="FL536" s="22"/>
      <c r="FM536" s="22"/>
      <c r="FN536" s="22"/>
      <c r="FO536" s="22"/>
      <c r="FP536" s="22"/>
      <c r="FS536" s="1"/>
    </row>
    <row r="537" spans="2:175" ht="15" customHeight="1">
      <c r="B537" s="1"/>
      <c r="H537" s="22"/>
      <c r="I537" s="22"/>
      <c r="J537" s="66"/>
      <c r="K537" s="63"/>
      <c r="L537" s="63"/>
      <c r="M537" s="63"/>
      <c r="N537" s="67"/>
      <c r="O537" s="25"/>
      <c r="AK537" s="22"/>
      <c r="AL537" s="22"/>
      <c r="AM537" s="25"/>
      <c r="AN537" s="68"/>
      <c r="AO537" s="7"/>
      <c r="AP537" s="7"/>
      <c r="AQ537" s="69"/>
      <c r="AR537" s="69"/>
      <c r="AS537" s="69"/>
      <c r="AT537" s="70"/>
      <c r="AW537" s="14"/>
      <c r="BG537" s="1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DL537" s="1"/>
      <c r="DT537" s="1"/>
      <c r="DY537" s="139"/>
      <c r="DZ537" s="139"/>
      <c r="EA537" s="139"/>
      <c r="EB537" s="139"/>
      <c r="EC537" s="139"/>
      <c r="ED537" s="139"/>
      <c r="EE537" s="139"/>
      <c r="EF537" s="139"/>
      <c r="EG537" s="139"/>
      <c r="EH537" s="139"/>
      <c r="EI537" s="139"/>
      <c r="EJ537" s="139"/>
      <c r="EK537" s="139"/>
      <c r="EL537" s="139"/>
      <c r="EM537" s="139"/>
      <c r="EN537" s="139"/>
      <c r="EO537" s="140"/>
      <c r="EP537" s="139"/>
      <c r="EQ537" s="139"/>
      <c r="ER537" s="139"/>
      <c r="ES537" s="141"/>
      <c r="ET537" s="141"/>
      <c r="EU537" s="141"/>
      <c r="EV537" s="141"/>
      <c r="EW537" s="141"/>
      <c r="EX537" s="141"/>
      <c r="EY537" s="141"/>
      <c r="EZ537" s="141"/>
      <c r="FA537" s="141"/>
      <c r="FB537" s="141"/>
      <c r="FC537" s="141"/>
      <c r="FD537" s="141"/>
      <c r="FE537" s="22"/>
      <c r="FF537" s="22"/>
      <c r="FG537" s="22"/>
      <c r="FH537" s="22"/>
      <c r="FI537" s="22"/>
      <c r="FJ537" s="22"/>
      <c r="FK537" s="22"/>
      <c r="FL537" s="22"/>
      <c r="FM537" s="22"/>
      <c r="FN537" s="22"/>
      <c r="FO537" s="22"/>
      <c r="FP537" s="22"/>
      <c r="FS537" s="1"/>
    </row>
    <row r="538" spans="2:175" ht="15" customHeight="1">
      <c r="B538" s="1"/>
      <c r="C538" s="22"/>
      <c r="D538" s="22"/>
      <c r="E538" s="22"/>
      <c r="F538" s="22"/>
      <c r="G538" s="22"/>
      <c r="H538" s="96"/>
      <c r="I538" s="96"/>
      <c r="J538" s="96"/>
      <c r="K538" s="22"/>
      <c r="L538" s="22"/>
      <c r="M538" s="22"/>
      <c r="N538" s="22"/>
      <c r="O538" s="25"/>
      <c r="AK538" s="22"/>
      <c r="AL538" s="22"/>
      <c r="AM538" s="25"/>
      <c r="AN538" s="29"/>
      <c r="AQ538" s="22"/>
      <c r="AR538" s="22"/>
      <c r="AS538" s="22"/>
      <c r="AT538" s="65"/>
      <c r="AU538" s="4"/>
      <c r="AW538" s="14"/>
      <c r="AX538" s="22"/>
      <c r="AZ538" s="22"/>
      <c r="BA538" s="22"/>
      <c r="BB538" s="22"/>
      <c r="BG538" s="1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DL538" s="1"/>
      <c r="DT538" s="1"/>
      <c r="EO538" s="1"/>
      <c r="ES538" s="22"/>
      <c r="ET538" s="22"/>
      <c r="EU538" s="22"/>
      <c r="EV538" s="22"/>
      <c r="EW538" s="22"/>
      <c r="EX538" s="22"/>
      <c r="EY538" s="22"/>
      <c r="EZ538" s="22"/>
      <c r="FA538" s="22"/>
      <c r="FB538" s="22"/>
      <c r="FC538" s="22"/>
      <c r="FD538" s="22"/>
      <c r="FE538" s="22"/>
      <c r="FF538" s="22"/>
      <c r="FG538" s="22"/>
      <c r="FH538" s="22"/>
      <c r="FI538" s="22"/>
      <c r="FJ538" s="22"/>
      <c r="FK538" s="22"/>
      <c r="FL538" s="22"/>
      <c r="FM538" s="22"/>
      <c r="FN538" s="22"/>
      <c r="FO538" s="22"/>
      <c r="FP538" s="22"/>
      <c r="FS538" s="1"/>
    </row>
    <row r="539" spans="2:175" ht="15" customHeight="1">
      <c r="B539" s="1"/>
      <c r="C539" s="22"/>
      <c r="D539" s="22"/>
      <c r="E539" s="22"/>
      <c r="F539" s="22"/>
      <c r="G539" s="22"/>
      <c r="H539" s="68"/>
      <c r="I539" s="69"/>
      <c r="J539" s="69"/>
      <c r="K539" s="69"/>
      <c r="L539" s="69"/>
      <c r="M539" s="69"/>
      <c r="N539" s="70"/>
      <c r="O539" s="25"/>
      <c r="AK539" s="22"/>
      <c r="AL539" s="22"/>
      <c r="AM539" s="25"/>
      <c r="AN539" s="29"/>
      <c r="AQ539" s="22"/>
      <c r="AR539" s="22"/>
      <c r="AS539" s="22"/>
      <c r="AT539" s="65"/>
      <c r="AU539" s="4"/>
      <c r="AW539" s="14"/>
      <c r="AX539" s="22"/>
      <c r="AZ539" s="22"/>
      <c r="BA539" s="22"/>
      <c r="BB539" s="22"/>
      <c r="BG539" s="1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DL539" s="1"/>
      <c r="DT539" s="1"/>
      <c r="EO539" s="1"/>
      <c r="ES539" s="22"/>
      <c r="ET539" s="22"/>
      <c r="EU539" s="22"/>
      <c r="EV539" s="22"/>
      <c r="EW539" s="22"/>
      <c r="EX539" s="22"/>
      <c r="EY539" s="22"/>
      <c r="EZ539" s="22"/>
      <c r="FA539" s="22"/>
      <c r="FB539" s="22"/>
      <c r="FC539" s="22"/>
      <c r="FD539" s="22"/>
      <c r="FE539" s="22"/>
      <c r="FF539" s="22"/>
      <c r="FG539" s="22"/>
      <c r="FH539" s="22"/>
      <c r="FI539" s="22"/>
      <c r="FJ539" s="22"/>
      <c r="FK539" s="22"/>
      <c r="FL539" s="22"/>
      <c r="FM539" s="22"/>
      <c r="FN539" s="22"/>
      <c r="FO539" s="22"/>
      <c r="FP539" s="22"/>
      <c r="FS539" s="1"/>
    </row>
    <row r="540" spans="2:175" ht="15" customHeight="1">
      <c r="B540" s="1"/>
      <c r="C540" s="22"/>
      <c r="D540" s="22"/>
      <c r="E540" s="22"/>
      <c r="F540" s="22"/>
      <c r="G540" s="22"/>
      <c r="H540" s="29"/>
      <c r="I540" s="22"/>
      <c r="J540" s="22"/>
      <c r="K540" s="22"/>
      <c r="L540" s="22"/>
      <c r="M540" s="22"/>
      <c r="N540" s="65"/>
      <c r="O540" s="25"/>
      <c r="P540" s="6"/>
      <c r="Q540" s="7"/>
      <c r="R540" s="7"/>
      <c r="S540" s="7"/>
      <c r="T540" s="7"/>
      <c r="U540" s="7"/>
      <c r="V540" s="7"/>
      <c r="W540" s="7"/>
      <c r="X540" s="7"/>
      <c r="Y540" s="8"/>
      <c r="AK540" s="22"/>
      <c r="AL540" s="22"/>
      <c r="AM540" s="25"/>
      <c r="AN540" s="29"/>
      <c r="AQ540" s="22"/>
      <c r="AR540" s="22"/>
      <c r="AS540" s="22"/>
      <c r="AT540" s="65"/>
      <c r="AU540" s="29"/>
      <c r="AV540" s="22"/>
      <c r="AW540" s="34"/>
      <c r="AX540" s="22"/>
      <c r="AZ540" s="22"/>
      <c r="BA540" s="22"/>
      <c r="BB540" s="22"/>
      <c r="BG540" s="1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8"/>
      <c r="DL540" s="1"/>
      <c r="DT540" s="1"/>
      <c r="EO540" s="1"/>
      <c r="ES540" s="22"/>
      <c r="ET540" s="22"/>
      <c r="EU540" s="22"/>
      <c r="EV540" s="22"/>
      <c r="EW540" s="22"/>
      <c r="EX540" s="22"/>
      <c r="EY540" s="22"/>
      <c r="EZ540" s="22"/>
      <c r="FA540" s="22"/>
      <c r="FB540" s="22"/>
      <c r="FC540" s="22"/>
      <c r="FD540" s="22"/>
      <c r="FE540" s="22"/>
      <c r="FF540" s="22"/>
      <c r="FG540" s="22"/>
      <c r="FH540" s="22"/>
      <c r="FI540" s="22"/>
      <c r="FJ540" s="22"/>
      <c r="FK540" s="22"/>
      <c r="FL540" s="22"/>
      <c r="FM540" s="22"/>
      <c r="FN540" s="22"/>
      <c r="FO540" s="22"/>
      <c r="FP540" s="22"/>
      <c r="FS540" s="1"/>
    </row>
    <row r="541" spans="2:175" ht="15" customHeight="1">
      <c r="B541" s="1"/>
      <c r="C541" s="22"/>
      <c r="D541" s="68"/>
      <c r="E541" s="69"/>
      <c r="F541" s="70"/>
      <c r="G541" s="47"/>
      <c r="H541" s="118"/>
      <c r="I541" s="47"/>
      <c r="J541" s="22"/>
      <c r="K541" s="22"/>
      <c r="L541" s="22"/>
      <c r="M541" s="22"/>
      <c r="N541" s="9"/>
      <c r="O541" s="25"/>
      <c r="P541" s="4"/>
      <c r="Y541" s="9"/>
      <c r="AK541" s="22"/>
      <c r="AL541" s="47"/>
      <c r="AM541" s="25"/>
      <c r="AN541" s="66"/>
      <c r="AO541" s="5"/>
      <c r="AP541" s="5"/>
      <c r="AQ541" s="63"/>
      <c r="AR541" s="63"/>
      <c r="AS541" s="63"/>
      <c r="AT541" s="67"/>
      <c r="AU541" s="29"/>
      <c r="AV541" s="22"/>
      <c r="AW541" s="34"/>
      <c r="AX541" s="22"/>
      <c r="AZ541" s="22"/>
      <c r="BA541" s="22"/>
      <c r="BB541" s="22"/>
      <c r="BG541" s="1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150"/>
      <c r="CJ541" s="150"/>
      <c r="CK541" s="150"/>
      <c r="CL541" s="22"/>
      <c r="CM541" s="22"/>
      <c r="CN541" s="22"/>
      <c r="CO541" s="22"/>
      <c r="CP541" s="28"/>
      <c r="DL541" s="1"/>
      <c r="DT541" s="1"/>
      <c r="EO541" s="1"/>
      <c r="ES541" s="22"/>
      <c r="ET541" s="22"/>
      <c r="EU541" s="22"/>
      <c r="EV541" s="22"/>
      <c r="EW541" s="22"/>
      <c r="EX541" s="22"/>
      <c r="EY541" s="22"/>
      <c r="EZ541" s="22"/>
      <c r="FA541" s="163"/>
      <c r="FB541" s="163"/>
      <c r="FC541" s="163"/>
      <c r="FD541" s="22"/>
      <c r="FE541" s="22"/>
      <c r="FF541" s="22"/>
      <c r="FG541" s="22"/>
      <c r="FH541" s="22"/>
      <c r="FI541" s="22"/>
      <c r="FJ541" s="22"/>
      <c r="FK541" s="22"/>
      <c r="FL541" s="22"/>
      <c r="FM541" s="22"/>
      <c r="FN541" s="22"/>
      <c r="FO541" s="22"/>
      <c r="FP541" s="22"/>
      <c r="FS541" s="1"/>
    </row>
    <row r="542" spans="2:175" ht="15" customHeight="1">
      <c r="B542" s="1"/>
      <c r="C542" s="22"/>
      <c r="D542" s="29"/>
      <c r="E542" s="22"/>
      <c r="F542" s="65"/>
      <c r="G542" s="22"/>
      <c r="H542" s="29"/>
      <c r="I542" s="22"/>
      <c r="J542" s="22"/>
      <c r="K542" s="22"/>
      <c r="L542" s="100"/>
      <c r="M542" s="100"/>
      <c r="N542" s="119"/>
      <c r="O542" s="25"/>
      <c r="P542" s="4"/>
      <c r="Y542" s="9"/>
      <c r="AK542" s="22"/>
      <c r="AL542" s="22"/>
      <c r="AM542" s="25"/>
      <c r="AN542" s="4"/>
      <c r="AS542" s="27"/>
      <c r="AT542" s="108"/>
      <c r="AU542" s="29"/>
      <c r="AV542" s="22"/>
      <c r="AW542" s="34"/>
      <c r="AX542" s="22"/>
      <c r="AZ542" s="22"/>
      <c r="BA542" s="22"/>
      <c r="BB542" s="22"/>
      <c r="BG542" s="1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8"/>
      <c r="DL542" s="1"/>
      <c r="DT542" s="1"/>
      <c r="EO542" s="1"/>
      <c r="EV542" s="22"/>
      <c r="EW542" s="22"/>
      <c r="EX542" s="22"/>
      <c r="EY542" s="22"/>
      <c r="EZ542" s="22"/>
      <c r="FA542" s="22"/>
      <c r="FB542" s="22"/>
      <c r="FC542" s="22"/>
      <c r="FD542" s="22"/>
      <c r="FE542" s="22"/>
      <c r="FF542" s="22"/>
      <c r="FG542" s="22"/>
      <c r="FH542" s="22"/>
      <c r="FI542" s="22"/>
      <c r="FJ542" s="22"/>
      <c r="FK542" s="22"/>
      <c r="FL542" s="22"/>
      <c r="FM542" s="22"/>
      <c r="FN542" s="22"/>
      <c r="FO542" s="22"/>
      <c r="FP542" s="22"/>
      <c r="FS542" s="1"/>
    </row>
    <row r="543" spans="2:175" ht="15" customHeight="1">
      <c r="B543" s="1"/>
      <c r="C543" s="22"/>
      <c r="D543" s="29"/>
      <c r="E543" s="22"/>
      <c r="F543" s="65"/>
      <c r="G543" s="22"/>
      <c r="H543" s="29"/>
      <c r="I543" s="22"/>
      <c r="J543" s="22"/>
      <c r="K543" s="22"/>
      <c r="L543" s="22"/>
      <c r="M543" s="22"/>
      <c r="N543" s="119"/>
      <c r="O543" s="25"/>
      <c r="P543" s="4"/>
      <c r="Y543" s="9"/>
      <c r="AK543" s="22"/>
      <c r="AL543" s="22"/>
      <c r="AM543" s="25"/>
      <c r="AN543" s="4"/>
      <c r="AT543" s="9"/>
      <c r="AU543" s="29"/>
      <c r="AV543" s="22"/>
      <c r="AW543" s="34"/>
      <c r="AX543" s="22"/>
      <c r="AZ543" s="22"/>
      <c r="BA543" s="22"/>
      <c r="BB543" s="22"/>
      <c r="BG543" s="1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8"/>
      <c r="DL543" s="1"/>
      <c r="DM543" s="1"/>
      <c r="DN543" s="1"/>
      <c r="DO543" s="1"/>
      <c r="DP543" s="1"/>
      <c r="DQ543" s="1"/>
      <c r="DR543" s="1"/>
      <c r="DS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V543" s="22"/>
      <c r="EW543" s="22"/>
      <c r="EY543" s="22"/>
      <c r="EZ543" s="22"/>
      <c r="FA543" s="22"/>
      <c r="FB543" s="22"/>
      <c r="FC543" s="22"/>
      <c r="FD543" s="22"/>
      <c r="FE543" s="22"/>
      <c r="FF543" s="22"/>
      <c r="FG543" s="22"/>
      <c r="FH543" s="22"/>
      <c r="FI543" s="22"/>
      <c r="FJ543" s="22"/>
      <c r="FK543" s="22"/>
      <c r="FL543" s="22"/>
      <c r="FM543" s="22"/>
      <c r="FN543" s="22"/>
      <c r="FO543" s="22"/>
      <c r="FP543" s="22"/>
      <c r="FS543" s="1"/>
    </row>
    <row r="544" spans="2:175" ht="15" customHeight="1">
      <c r="B544" s="1"/>
      <c r="D544" s="4"/>
      <c r="F544" s="9"/>
      <c r="H544" s="4"/>
      <c r="N544" s="9"/>
      <c r="O544" s="25"/>
      <c r="P544" s="4"/>
      <c r="Y544" s="9"/>
      <c r="AK544" s="22"/>
      <c r="AL544" s="22"/>
      <c r="AM544" s="25"/>
      <c r="AN544" s="4"/>
      <c r="AT544" s="9"/>
      <c r="AU544" s="29"/>
      <c r="AV544" s="22"/>
      <c r="AW544" s="34"/>
      <c r="AX544" s="22"/>
      <c r="AZ544" s="22"/>
      <c r="BA544" s="22"/>
      <c r="BB544" s="22"/>
      <c r="BG544" s="1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8"/>
      <c r="DL544" s="1"/>
      <c r="DM544" s="17"/>
      <c r="DN544" s="17"/>
      <c r="DO544" s="17"/>
      <c r="DP544" s="17"/>
      <c r="DQ544" s="17"/>
      <c r="DR544" s="17"/>
      <c r="EE544" s="1"/>
      <c r="EH544" s="147">
        <v>100</v>
      </c>
      <c r="EI544" s="147"/>
      <c r="EJ544" s="147"/>
      <c r="EK544" s="147"/>
      <c r="EV544" s="22"/>
      <c r="EW544" s="22"/>
      <c r="EX544" s="22"/>
      <c r="EY544" s="22"/>
      <c r="EZ544" s="22"/>
      <c r="FA544" s="22"/>
      <c r="FB544" s="22"/>
      <c r="FC544" s="22"/>
      <c r="FD544" s="22"/>
      <c r="FE544" s="22"/>
      <c r="FF544" s="22"/>
      <c r="FG544" s="22"/>
      <c r="FH544" s="22"/>
      <c r="FI544" s="22"/>
      <c r="FJ544" s="22"/>
      <c r="FK544" s="22"/>
      <c r="FL544" s="22"/>
      <c r="FM544" s="22"/>
      <c r="FN544" s="22"/>
      <c r="FO544" s="22"/>
      <c r="FP544" s="22"/>
      <c r="FS544" s="1"/>
    </row>
    <row r="545" spans="2:175" ht="15" customHeight="1">
      <c r="B545" s="1"/>
      <c r="C545" s="22"/>
      <c r="D545" s="66"/>
      <c r="E545" s="63"/>
      <c r="F545" s="67"/>
      <c r="G545" s="22"/>
      <c r="H545" s="66"/>
      <c r="I545" s="63"/>
      <c r="J545" s="120"/>
      <c r="K545" s="120"/>
      <c r="L545" s="63"/>
      <c r="M545" s="121"/>
      <c r="N545" s="122"/>
      <c r="O545" s="25"/>
      <c r="P545" s="4"/>
      <c r="Y545" s="9"/>
      <c r="AK545" s="22"/>
      <c r="AL545" s="22"/>
      <c r="AM545" s="25"/>
      <c r="AN545" s="4"/>
      <c r="AT545" s="9"/>
      <c r="AU545" s="29"/>
      <c r="AV545" s="22"/>
      <c r="AW545" s="34"/>
      <c r="AX545" s="23"/>
      <c r="AZ545" s="23"/>
      <c r="BA545" s="23"/>
      <c r="BB545" s="23"/>
      <c r="BG545" s="1"/>
      <c r="BM545" s="22"/>
      <c r="BN545" s="22"/>
      <c r="BO545" s="22"/>
      <c r="BP545" s="147"/>
      <c r="BQ545" s="147"/>
      <c r="BR545" s="147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147"/>
      <c r="CE545" s="147"/>
      <c r="CF545" s="147"/>
      <c r="CG545" s="23"/>
      <c r="CH545" s="23"/>
      <c r="CI545" s="23"/>
      <c r="CJ545" s="23"/>
      <c r="CK545" s="23"/>
      <c r="CL545" s="23"/>
      <c r="CM545" s="147"/>
      <c r="CN545" s="147"/>
      <c r="CO545" s="22"/>
      <c r="CP545" s="28"/>
      <c r="DL545" s="1"/>
      <c r="DM545" s="17"/>
      <c r="DN545" s="17"/>
      <c r="DO545" s="17"/>
      <c r="DP545" s="17"/>
      <c r="DQ545" s="17"/>
      <c r="DR545" s="17"/>
      <c r="EV545" s="22"/>
      <c r="EW545" s="22"/>
      <c r="EX545" s="22"/>
      <c r="EY545" s="22"/>
      <c r="EZ545" s="22"/>
      <c r="FA545" s="22"/>
      <c r="FB545" s="22"/>
      <c r="FC545" s="22"/>
      <c r="FD545" s="22"/>
      <c r="FE545" s="22"/>
      <c r="FF545" s="22"/>
      <c r="FG545" s="22"/>
      <c r="FH545" s="22"/>
      <c r="FI545" s="22"/>
      <c r="FJ545" s="22"/>
      <c r="FK545" s="22"/>
      <c r="FL545" s="22"/>
      <c r="FM545" s="22"/>
      <c r="FN545" s="22"/>
      <c r="FO545" s="22"/>
      <c r="FP545" s="22"/>
      <c r="FS545" s="1"/>
    </row>
    <row r="546" spans="2:175" ht="15" customHeight="1">
      <c r="B546" s="1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4"/>
      <c r="Y546" s="9"/>
      <c r="AK546" s="22"/>
      <c r="AL546" s="22"/>
      <c r="AM546" s="25"/>
      <c r="AN546" s="4"/>
      <c r="AT546" s="9"/>
      <c r="AU546" s="29"/>
      <c r="AV546" s="22"/>
      <c r="AW546" s="34"/>
      <c r="AX546" s="22"/>
      <c r="AZ546" s="22"/>
      <c r="BA546" s="22"/>
      <c r="BB546" s="22"/>
      <c r="BG546" s="1"/>
      <c r="BI546" s="123"/>
      <c r="BJ546" s="123"/>
      <c r="BK546" s="123"/>
      <c r="BL546" s="123"/>
      <c r="BM546" s="123"/>
      <c r="BN546" s="123"/>
      <c r="BO546" s="123"/>
      <c r="BP546" s="123"/>
      <c r="DL546" s="1"/>
      <c r="DM546" s="17"/>
      <c r="DN546" s="17"/>
      <c r="DO546" s="17"/>
      <c r="DP546" s="17"/>
      <c r="DQ546" s="17"/>
      <c r="DR546" s="17"/>
      <c r="FS546" s="1"/>
    </row>
    <row r="547" spans="15:175" ht="15" customHeight="1">
      <c r="O547" s="1"/>
      <c r="P547" s="4"/>
      <c r="Y547" s="9"/>
      <c r="AM547" s="25"/>
      <c r="AN547" s="10"/>
      <c r="AO547" s="5"/>
      <c r="AP547" s="5"/>
      <c r="AQ547" s="5"/>
      <c r="AR547" s="5"/>
      <c r="AS547" s="5"/>
      <c r="AT547" s="62"/>
      <c r="AU547" s="93"/>
      <c r="AV547" s="21"/>
      <c r="AW547" s="34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CL547" s="1"/>
      <c r="CM547" s="1"/>
      <c r="CN547" s="1"/>
      <c r="CO547" s="1"/>
      <c r="CP547" s="1"/>
      <c r="CQ547" s="1"/>
      <c r="CR547" s="1"/>
      <c r="CS547" s="1"/>
      <c r="DL547" s="1"/>
      <c r="DM547" s="17"/>
      <c r="DN547" s="17"/>
      <c r="DO547" s="17"/>
      <c r="DP547" s="17"/>
      <c r="DQ547" s="17"/>
      <c r="DR547" s="17"/>
      <c r="FQ547" s="1"/>
      <c r="FS547" s="1"/>
    </row>
    <row r="548" spans="15:175" ht="15" customHeight="1">
      <c r="O548" s="1"/>
      <c r="P548" s="4"/>
      <c r="Y548" s="9"/>
      <c r="AJ548" s="23"/>
      <c r="AK548" s="22"/>
      <c r="AL548" s="27"/>
      <c r="AM548" s="25"/>
      <c r="AW548" s="124"/>
      <c r="AX548" s="22"/>
      <c r="AZ548" s="22"/>
      <c r="BA548" s="22"/>
      <c r="BB548" s="22"/>
      <c r="BH548" s="27"/>
      <c r="BI548" s="27"/>
      <c r="BJ548" s="22"/>
      <c r="BK548" s="22"/>
      <c r="BL548" s="22"/>
      <c r="BM548" s="22"/>
      <c r="BN548" s="22"/>
      <c r="BO548" s="22"/>
      <c r="BP548" s="22"/>
      <c r="BQ548" s="1"/>
      <c r="BT548" s="147"/>
      <c r="BU548" s="147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1"/>
      <c r="CR548" s="1"/>
      <c r="CS548" s="1"/>
      <c r="DL548" s="1"/>
      <c r="DM548" s="17"/>
      <c r="DN548" s="17"/>
      <c r="DO548" s="17"/>
      <c r="DP548" s="17"/>
      <c r="DQ548" s="17"/>
      <c r="DR548" s="17"/>
      <c r="EV548" s="22"/>
      <c r="EW548" s="22"/>
      <c r="FQ548" s="1"/>
      <c r="FS548" s="1"/>
    </row>
    <row r="549" spans="15:175" ht="15" customHeight="1">
      <c r="O549" s="1"/>
      <c r="P549" s="4"/>
      <c r="Y549" s="9"/>
      <c r="AJ549" s="27"/>
      <c r="AK549" s="27"/>
      <c r="AL549" s="22"/>
      <c r="AM549" s="25"/>
      <c r="AN549" s="1"/>
      <c r="AO549" s="1"/>
      <c r="AP549" s="1"/>
      <c r="AQ549" s="52"/>
      <c r="AR549" s="52"/>
      <c r="AS549" s="52"/>
      <c r="AT549" s="1"/>
      <c r="AU549" s="1"/>
      <c r="AV549" s="1"/>
      <c r="AW549" s="1"/>
      <c r="AX549" s="22"/>
      <c r="AZ549" s="22"/>
      <c r="BA549" s="22"/>
      <c r="BB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1"/>
      <c r="BR549" s="27"/>
      <c r="BS549" s="23"/>
      <c r="BT549" s="22"/>
      <c r="BU549" s="22"/>
      <c r="BX549" s="22"/>
      <c r="BY549" s="22"/>
      <c r="BZ549" s="22"/>
      <c r="CA549" s="22"/>
      <c r="CB549" s="22"/>
      <c r="CC549" s="22"/>
      <c r="CD549" s="147"/>
      <c r="CE549" s="147"/>
      <c r="CF549" s="147"/>
      <c r="CG549" s="22"/>
      <c r="CH549" s="22"/>
      <c r="CI549" s="22"/>
      <c r="CJ549" s="22"/>
      <c r="CK549" s="22"/>
      <c r="CL549" s="22"/>
      <c r="CM549" s="22"/>
      <c r="CN549" s="147"/>
      <c r="CO549" s="147"/>
      <c r="CP549" s="22"/>
      <c r="CQ549" s="1"/>
      <c r="CR549" s="1"/>
      <c r="CS549" s="1"/>
      <c r="DL549" s="1"/>
      <c r="DM549" s="17"/>
      <c r="DN549" s="17"/>
      <c r="DO549" s="17"/>
      <c r="DP549" s="17"/>
      <c r="DQ549" s="17"/>
      <c r="DR549" s="17"/>
      <c r="EO549" s="147">
        <v>100</v>
      </c>
      <c r="EP549" s="147"/>
      <c r="EV549" s="22"/>
      <c r="EW549" s="22"/>
      <c r="FQ549" s="1"/>
      <c r="FS549" s="1"/>
    </row>
    <row r="550" spans="15:175" ht="15" customHeight="1">
      <c r="O550" s="1"/>
      <c r="P550" s="4"/>
      <c r="Y550" s="9"/>
      <c r="AJ550" s="23"/>
      <c r="AK550" s="22"/>
      <c r="AL550" s="22"/>
      <c r="AO550" s="22"/>
      <c r="AP550" s="22"/>
      <c r="AQ550" s="22"/>
      <c r="AR550" s="22"/>
      <c r="AS550" s="22"/>
      <c r="AT550" s="22"/>
      <c r="AU550" s="22"/>
      <c r="AW550" s="25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R550" s="22"/>
      <c r="BS550" s="23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1"/>
      <c r="CR550" s="1"/>
      <c r="CS550" s="1"/>
      <c r="DL550" s="1"/>
      <c r="DM550" s="17"/>
      <c r="DN550" s="17"/>
      <c r="DO550" s="17"/>
      <c r="DP550" s="17"/>
      <c r="DQ550" s="17"/>
      <c r="DR550" s="17"/>
      <c r="EZ550" s="19"/>
      <c r="FA550" s="19"/>
      <c r="FQ550" s="1"/>
      <c r="FS550" s="1"/>
    </row>
    <row r="551" spans="15:175" ht="15" customHeight="1">
      <c r="O551" s="1"/>
      <c r="P551" s="4"/>
      <c r="Y551" s="9"/>
      <c r="AJ551" s="23"/>
      <c r="AK551" s="22"/>
      <c r="AL551" s="22"/>
      <c r="AO551" s="22"/>
      <c r="AP551" s="22"/>
      <c r="AQ551" s="22"/>
      <c r="AR551" s="22"/>
      <c r="AS551" s="22"/>
      <c r="AT551" s="22"/>
      <c r="AU551" s="22"/>
      <c r="AW551" s="25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R551" s="22"/>
      <c r="BS551" s="23"/>
      <c r="BT551" s="22"/>
      <c r="BU551" s="22"/>
      <c r="BV551" s="22"/>
      <c r="BW551" s="22"/>
      <c r="BX551" s="22"/>
      <c r="BY551" s="22"/>
      <c r="BZ551" s="22"/>
      <c r="CA551" s="22"/>
      <c r="CB551" s="22"/>
      <c r="CC551" s="150"/>
      <c r="CD551" s="150"/>
      <c r="CE551" s="150"/>
      <c r="CF551" s="22"/>
      <c r="CG551" s="22"/>
      <c r="CH551" s="22"/>
      <c r="CI551" s="22"/>
      <c r="CJ551" s="22"/>
      <c r="CK551" s="22"/>
      <c r="CL551" s="22"/>
      <c r="CM551" s="22"/>
      <c r="CN551" s="22"/>
      <c r="CO551" s="147"/>
      <c r="CP551" s="147"/>
      <c r="CQ551" s="1"/>
      <c r="CR551" s="1"/>
      <c r="CS551" s="1"/>
      <c r="CZ551" s="147"/>
      <c r="DA551" s="147"/>
      <c r="DB551" s="147"/>
      <c r="DL551" s="1"/>
      <c r="DM551" s="17"/>
      <c r="DN551" s="17"/>
      <c r="DO551" s="17"/>
      <c r="DP551" s="17"/>
      <c r="DQ551" s="17"/>
      <c r="DR551" s="17"/>
      <c r="EZ551" s="19"/>
      <c r="FA551" s="19"/>
      <c r="FQ551" s="1"/>
      <c r="FS551" s="1"/>
    </row>
    <row r="552" spans="15:175" ht="15" customHeight="1">
      <c r="O552" s="1"/>
      <c r="P552" s="4"/>
      <c r="Q552" s="153">
        <f>191-38.5-10</f>
        <v>142.5</v>
      </c>
      <c r="R552" s="153"/>
      <c r="S552" s="153"/>
      <c r="Y552" s="9"/>
      <c r="AJ552" s="23"/>
      <c r="AK552" s="22"/>
      <c r="AL552" s="22"/>
      <c r="AO552" s="22"/>
      <c r="AP552" s="22"/>
      <c r="AQ552" s="22"/>
      <c r="AR552" s="22"/>
      <c r="AS552" s="22"/>
      <c r="AT552" s="22"/>
      <c r="AU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R552" s="22"/>
      <c r="BS552" s="23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3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7"/>
      <c r="DN552" s="17"/>
      <c r="DO552" s="17"/>
      <c r="DP552" s="17"/>
      <c r="DQ552" s="17"/>
      <c r="DR552" s="17"/>
      <c r="EF552" s="1"/>
      <c r="EG552" s="1"/>
      <c r="EH552" s="1"/>
      <c r="EI552" s="1"/>
      <c r="EJ552" s="1"/>
      <c r="EK552" s="1"/>
      <c r="EL552" s="1"/>
      <c r="EZ552" s="19"/>
      <c r="FA552" s="19"/>
      <c r="FQ552" s="25"/>
      <c r="FS552" s="1"/>
    </row>
    <row r="553" spans="15:175" ht="15" customHeight="1">
      <c r="O553" s="1"/>
      <c r="P553" s="4"/>
      <c r="Y553" s="9"/>
      <c r="AJ553" s="23"/>
      <c r="AK553" s="22"/>
      <c r="AL553" s="22"/>
      <c r="AO553" s="22"/>
      <c r="AR553" s="22"/>
      <c r="AS553" s="22"/>
      <c r="AT553" s="22"/>
      <c r="AU553" s="22"/>
      <c r="AW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R553" s="22"/>
      <c r="BS553" s="23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3"/>
      <c r="CQ553" s="1"/>
      <c r="CR553" s="1"/>
      <c r="CS553" s="1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EE553" s="1"/>
      <c r="EZ553" s="19"/>
      <c r="FA553" s="19"/>
      <c r="FQ553" s="1"/>
      <c r="FS553" s="1"/>
    </row>
    <row r="554" spans="15:183" ht="15" customHeight="1">
      <c r="O554" s="1"/>
      <c r="P554" s="4"/>
      <c r="Y554" s="9"/>
      <c r="AJ554" s="27"/>
      <c r="AK554" s="27"/>
      <c r="AL554" s="22"/>
      <c r="AO554" s="22"/>
      <c r="AP554" s="22"/>
      <c r="AQ554" s="22"/>
      <c r="AR554" s="22"/>
      <c r="AS554" s="22"/>
      <c r="AT554" s="22"/>
      <c r="AU554" s="22"/>
      <c r="AW554" s="22"/>
      <c r="AX554" s="22"/>
      <c r="AY554" s="22"/>
      <c r="AZ554" s="22"/>
      <c r="BA554" s="163"/>
      <c r="BB554" s="163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R554" s="22"/>
      <c r="BS554" s="147"/>
      <c r="BT554" s="147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3"/>
      <c r="CQ554" s="1"/>
      <c r="CR554" s="56"/>
      <c r="CS554" s="56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8"/>
      <c r="DT554" s="38"/>
      <c r="DU554" s="38"/>
      <c r="DV554" s="38"/>
      <c r="DW554" s="38"/>
      <c r="DX554" s="38"/>
      <c r="DY554" s="38"/>
      <c r="DZ554" s="38"/>
      <c r="EA554" s="38"/>
      <c r="EB554" s="38"/>
      <c r="EC554" s="38"/>
      <c r="ED554" s="38"/>
      <c r="EE554" s="56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2"/>
      <c r="FK554" s="22"/>
      <c r="FL554" s="22"/>
      <c r="FM554" s="22"/>
      <c r="FN554" s="22"/>
      <c r="FO554" s="22"/>
      <c r="FQ554" s="25"/>
      <c r="FR554" s="25"/>
      <c r="FS554" s="25"/>
      <c r="FT554" s="25"/>
      <c r="FU554" s="25"/>
      <c r="FV554" s="25"/>
      <c r="FW554" s="25"/>
      <c r="FX554" s="25"/>
      <c r="FY554" s="25"/>
      <c r="FZ554" s="25"/>
      <c r="GA554" s="25"/>
    </row>
    <row r="555" spans="15:183" ht="15" customHeight="1">
      <c r="O555" s="1"/>
      <c r="P555" s="4"/>
      <c r="Y555" s="9"/>
      <c r="AJ555" s="27"/>
      <c r="AK555" s="36"/>
      <c r="AL555" s="22"/>
      <c r="AO555" s="22"/>
      <c r="AP555" s="22"/>
      <c r="AQ555" s="22"/>
      <c r="AR555" s="22"/>
      <c r="AS555" s="22"/>
      <c r="AT555" s="22"/>
      <c r="AU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R555" s="22"/>
      <c r="BS555" s="23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3"/>
      <c r="CQ555" s="1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8"/>
      <c r="DT555" s="38"/>
      <c r="DU555" s="38"/>
      <c r="DV555" s="38"/>
      <c r="DW555" s="38"/>
      <c r="DX555" s="38"/>
      <c r="DY555" s="38"/>
      <c r="DZ555" s="38"/>
      <c r="EA555" s="38"/>
      <c r="EB555" s="38"/>
      <c r="EC555" s="38"/>
      <c r="ED555" s="38"/>
      <c r="EE555" s="56"/>
      <c r="EF555" s="25"/>
      <c r="EG555" s="25"/>
      <c r="EH555" s="25"/>
      <c r="EI555" s="25"/>
      <c r="EJ555" s="25"/>
      <c r="EK555" s="64"/>
      <c r="EL555" s="69"/>
      <c r="EM555" s="69"/>
      <c r="EN555" s="69"/>
      <c r="EO555" s="69"/>
      <c r="EP555" s="69"/>
      <c r="EQ555" s="69"/>
      <c r="ER555" s="69"/>
      <c r="ES555" s="69"/>
      <c r="ET555" s="73"/>
      <c r="EU555" s="8"/>
      <c r="EV555" s="25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R555" s="1"/>
      <c r="FS555" s="25"/>
      <c r="FT555" s="25"/>
      <c r="FU555" s="25"/>
      <c r="FV555" s="25"/>
      <c r="FW555" s="25"/>
      <c r="FX555" s="25"/>
      <c r="FY555" s="25"/>
      <c r="FZ555" s="25"/>
      <c r="GA555" s="25"/>
    </row>
    <row r="556" spans="15:183" ht="15" customHeight="1">
      <c r="O556" s="1"/>
      <c r="P556" s="4"/>
      <c r="Y556" s="9"/>
      <c r="AJ556" s="23"/>
      <c r="AK556" s="22"/>
      <c r="AL556" s="22"/>
      <c r="AO556" s="22"/>
      <c r="AP556" s="22"/>
      <c r="AQ556" s="22"/>
      <c r="AR556" s="22"/>
      <c r="AS556" s="22"/>
      <c r="AT556" s="22"/>
      <c r="AU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R556" s="22"/>
      <c r="BS556" s="23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3"/>
      <c r="CQ556" s="1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EE556" s="1"/>
      <c r="EF556" s="25"/>
      <c r="EG556" s="25"/>
      <c r="EH556" s="25"/>
      <c r="EI556" s="25"/>
      <c r="EJ556" s="25"/>
      <c r="EK556" s="81"/>
      <c r="EL556" s="64"/>
      <c r="EM556" s="69"/>
      <c r="EN556" s="69"/>
      <c r="EO556" s="69"/>
      <c r="EP556" s="69"/>
      <c r="EQ556" s="69"/>
      <c r="ER556" s="69"/>
      <c r="ES556" s="69"/>
      <c r="ET556" s="70"/>
      <c r="EU556" s="9"/>
      <c r="EV556" s="25"/>
      <c r="EW556" s="22"/>
      <c r="EX556" s="22"/>
      <c r="EY556" s="22"/>
      <c r="EZ556" s="22"/>
      <c r="FA556" s="22"/>
      <c r="FB556" s="22"/>
      <c r="FC556" s="22"/>
      <c r="FD556" s="25"/>
      <c r="FE556" s="22"/>
      <c r="FF556" s="22"/>
      <c r="FG556" s="22"/>
      <c r="FH556" s="22"/>
      <c r="FI556" s="22"/>
      <c r="FJ556" s="22"/>
      <c r="FK556" s="22"/>
      <c r="FL556" s="22"/>
      <c r="FM556" s="22"/>
      <c r="FN556" s="22"/>
      <c r="FO556" s="22"/>
      <c r="FP556" s="22"/>
      <c r="FQ556" s="22"/>
      <c r="FZ556" s="25"/>
      <c r="GA556" s="25"/>
    </row>
    <row r="557" spans="15:183" ht="15" customHeight="1">
      <c r="O557" s="1"/>
      <c r="P557" s="4"/>
      <c r="Y557" s="9"/>
      <c r="AJ557" s="23"/>
      <c r="AK557" s="47"/>
      <c r="AL557" s="47"/>
      <c r="AO557" s="22"/>
      <c r="AP557" s="22"/>
      <c r="AQ557" s="22"/>
      <c r="AR557" s="22"/>
      <c r="AS557" s="22"/>
      <c r="AT557" s="22"/>
      <c r="AU557" s="22"/>
      <c r="AW557" s="47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R557" s="22"/>
      <c r="BS557" s="23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3"/>
      <c r="CQ557" s="1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EE557" s="1"/>
      <c r="EK557" s="4"/>
      <c r="EL557" s="4"/>
      <c r="ET557" s="9"/>
      <c r="EU557" s="9"/>
      <c r="EV557" s="1"/>
      <c r="FD557" s="125"/>
      <c r="FR557" s="22"/>
      <c r="FS557" s="22"/>
      <c r="FT557" s="22"/>
      <c r="FU557" s="92"/>
      <c r="FV557" s="92"/>
      <c r="FW557" s="22"/>
      <c r="FX557" s="22"/>
      <c r="FY557" s="33"/>
      <c r="FZ557" s="25"/>
      <c r="GA557" s="25"/>
    </row>
    <row r="558" spans="15:183" ht="15" customHeight="1">
      <c r="O558" s="1"/>
      <c r="P558" s="4"/>
      <c r="W558" s="149">
        <v>189</v>
      </c>
      <c r="X558" s="149"/>
      <c r="Y558" s="164"/>
      <c r="AJ558" s="23"/>
      <c r="AK558" s="22"/>
      <c r="AL558" s="22"/>
      <c r="AO558" s="22"/>
      <c r="AP558" s="22"/>
      <c r="AQ558" s="22"/>
      <c r="AR558" s="22"/>
      <c r="AS558" s="22"/>
      <c r="AT558" s="22"/>
      <c r="AU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1"/>
      <c r="BR558" s="22"/>
      <c r="BS558" s="23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150"/>
      <c r="CN558" s="150"/>
      <c r="CO558" s="150"/>
      <c r="CP558" s="22"/>
      <c r="CQ558" s="1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EK558" s="4"/>
      <c r="EL558" s="10"/>
      <c r="EM558" s="5"/>
      <c r="EN558" s="5"/>
      <c r="EO558" s="5"/>
      <c r="EP558" s="5"/>
      <c r="EQ558" s="5"/>
      <c r="ER558" s="5"/>
      <c r="ES558" s="5"/>
      <c r="ET558" s="62"/>
      <c r="EU558" s="9"/>
      <c r="EV558" s="1"/>
      <c r="FD558" s="14"/>
      <c r="FU558" s="6"/>
      <c r="FV558" s="7"/>
      <c r="FW558" s="7"/>
      <c r="FX558" s="7"/>
      <c r="FY558" s="8"/>
      <c r="FZ558" s="25"/>
      <c r="GA558" s="25"/>
    </row>
    <row r="559" spans="15:183" ht="15" customHeight="1">
      <c r="O559" s="1"/>
      <c r="P559" s="10"/>
      <c r="Q559" s="5"/>
      <c r="R559" s="5"/>
      <c r="S559" s="5"/>
      <c r="T559" s="5"/>
      <c r="U559" s="5"/>
      <c r="V559" s="5"/>
      <c r="W559" s="5"/>
      <c r="X559" s="5"/>
      <c r="Y559" s="62"/>
      <c r="AJ559" s="27"/>
      <c r="AK559" s="27"/>
      <c r="AL559" s="22"/>
      <c r="AP559" s="22"/>
      <c r="AQ559" s="22"/>
      <c r="AR559" s="22"/>
      <c r="AS559" s="22"/>
      <c r="AT559" s="22"/>
      <c r="AU559" s="22"/>
      <c r="AW559" s="25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1"/>
      <c r="BR559" s="22"/>
      <c r="BS559" s="23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3"/>
      <c r="CQ559" s="1"/>
      <c r="EK559" s="10"/>
      <c r="EL559" s="5"/>
      <c r="EM559" s="5"/>
      <c r="EN559" s="5"/>
      <c r="EO559" s="5"/>
      <c r="EP559" s="5"/>
      <c r="EQ559" s="5"/>
      <c r="ER559" s="5"/>
      <c r="ES559" s="5"/>
      <c r="ET559" s="5"/>
      <c r="EU559" s="62"/>
      <c r="EV559" s="1"/>
      <c r="FD559" s="14"/>
      <c r="FU559" s="4"/>
      <c r="FV559" s="11"/>
      <c r="FW559" s="12"/>
      <c r="FX559" s="12"/>
      <c r="FY559" s="13"/>
      <c r="FZ559" s="25"/>
      <c r="GA559" s="25"/>
    </row>
    <row r="560" spans="15:183" ht="15" customHeight="1"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22"/>
      <c r="BS560" s="23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147"/>
      <c r="CP560" s="147"/>
      <c r="CQ560" s="1"/>
      <c r="EV560" s="1"/>
      <c r="FD560" s="14"/>
      <c r="FU560" s="10"/>
      <c r="FV560" s="5"/>
      <c r="FW560" s="5"/>
      <c r="FX560" s="5"/>
      <c r="FY560" s="62"/>
      <c r="FZ560" s="25"/>
      <c r="GA560" s="25"/>
    </row>
    <row r="561" spans="69:183" ht="15" customHeight="1">
      <c r="BQ561" s="1"/>
      <c r="EV561" s="125"/>
      <c r="FD561" s="126"/>
      <c r="FZ561" s="25"/>
      <c r="GA561" s="25"/>
    </row>
    <row r="562" spans="69:183" ht="15" customHeight="1">
      <c r="BQ562" s="1"/>
      <c r="EV562" s="14"/>
      <c r="FD562" s="1"/>
      <c r="FZ562" s="25"/>
      <c r="GA562" s="25"/>
    </row>
    <row r="563" spans="152:183" ht="15" customHeight="1">
      <c r="EV563" s="14"/>
      <c r="FD563" s="1"/>
      <c r="FE563" s="6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8"/>
      <c r="FU563" s="6"/>
      <c r="FV563" s="7"/>
      <c r="FW563" s="7"/>
      <c r="FX563" s="7"/>
      <c r="FY563" s="8"/>
      <c r="FZ563" s="34"/>
      <c r="GA563" s="22"/>
    </row>
    <row r="564" spans="38:183" ht="15" customHeight="1">
      <c r="AL564" s="19"/>
      <c r="AM564" s="19"/>
      <c r="EV564" s="14"/>
      <c r="FD564" s="1"/>
      <c r="FE564" s="4"/>
      <c r="FP564" s="9"/>
      <c r="FU564" s="4"/>
      <c r="FY564" s="9"/>
      <c r="FZ564" s="34"/>
      <c r="GA564" s="22"/>
    </row>
    <row r="565" spans="38:183" ht="15" customHeight="1">
      <c r="AL565" s="111"/>
      <c r="AM565" s="111"/>
      <c r="AN565" s="111"/>
      <c r="AO565" s="111"/>
      <c r="AP565" s="111"/>
      <c r="EE565" s="1"/>
      <c r="EK565" s="6"/>
      <c r="EL565" s="7"/>
      <c r="EM565" s="8"/>
      <c r="EP565" s="6"/>
      <c r="EQ565" s="7"/>
      <c r="ER565" s="8"/>
      <c r="EV565" s="14"/>
      <c r="FD565" s="1"/>
      <c r="FE565" s="4"/>
      <c r="FP565" s="9"/>
      <c r="FU565" s="10"/>
      <c r="FV565" s="5"/>
      <c r="FW565" s="5"/>
      <c r="FX565" s="5"/>
      <c r="FY565" s="62"/>
      <c r="FZ565" s="34"/>
      <c r="GA565" s="22"/>
    </row>
    <row r="566" spans="135:183" ht="15" customHeight="1">
      <c r="EE566" s="1"/>
      <c r="EK566" s="4"/>
      <c r="EM566" s="9"/>
      <c r="EP566" s="4"/>
      <c r="EQ566" s="125"/>
      <c r="ER566" s="9"/>
      <c r="EV566" s="126"/>
      <c r="FD566" s="1"/>
      <c r="FE566" s="4"/>
      <c r="FP566" s="9"/>
      <c r="FZ566" s="14"/>
      <c r="GA566" s="22"/>
    </row>
    <row r="567" spans="135:183" ht="15" customHeight="1">
      <c r="EE567" s="1"/>
      <c r="EK567" s="4"/>
      <c r="EM567" s="9"/>
      <c r="EP567" s="4"/>
      <c r="EQ567" s="14"/>
      <c r="ER567" s="9"/>
      <c r="EV567" s="1"/>
      <c r="FD567" s="1"/>
      <c r="FE567" s="4"/>
      <c r="FP567" s="9"/>
      <c r="FZ567" s="34"/>
      <c r="GA567" s="22"/>
    </row>
    <row r="568" spans="96:183" ht="15" customHeight="1">
      <c r="CR568" s="1"/>
      <c r="CS568" s="1"/>
      <c r="CT568" s="1"/>
      <c r="CU568" s="1"/>
      <c r="CV568" s="1"/>
      <c r="CW568" s="1"/>
      <c r="CX568" s="1"/>
      <c r="CY568" s="1"/>
      <c r="EE568" s="1"/>
      <c r="EK568" s="4"/>
      <c r="EM568" s="9"/>
      <c r="EP568" s="4"/>
      <c r="EQ568" s="14"/>
      <c r="ER568" s="9"/>
      <c r="EV568" s="1"/>
      <c r="FD568" s="1"/>
      <c r="FE568" s="4"/>
      <c r="FP568" s="9"/>
      <c r="FZ568" s="34"/>
      <c r="GA568" s="22"/>
    </row>
    <row r="569" spans="95:183" ht="15" customHeight="1">
      <c r="CQ569" s="1"/>
      <c r="EE569" s="1"/>
      <c r="EK569" s="10"/>
      <c r="EL569" s="5"/>
      <c r="EM569" s="62"/>
      <c r="EP569" s="10"/>
      <c r="EQ569" s="126"/>
      <c r="ER569" s="62"/>
      <c r="EV569" s="1"/>
      <c r="FD569" s="1"/>
      <c r="FE569" s="4"/>
      <c r="FP569" s="9"/>
      <c r="FZ569" s="34"/>
      <c r="GA569" s="22"/>
    </row>
    <row r="570" spans="95:183" ht="15" customHeight="1"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2"/>
      <c r="DB570" s="22"/>
      <c r="DC570" s="22"/>
      <c r="DD570" s="22"/>
      <c r="DE570" s="22"/>
      <c r="DF570" s="22"/>
      <c r="DG570" s="22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FD570" s="1"/>
      <c r="FE570" s="4"/>
      <c r="FP570" s="9"/>
      <c r="FR570" s="6"/>
      <c r="FS570" s="7"/>
      <c r="FT570" s="7"/>
      <c r="FU570" s="7"/>
      <c r="FV570" s="7"/>
      <c r="FW570" s="7"/>
      <c r="FX570" s="8"/>
      <c r="FZ570" s="34"/>
      <c r="GA570" s="22"/>
    </row>
    <row r="571" spans="95:183" ht="15" customHeight="1">
      <c r="CQ571" s="1"/>
      <c r="CT571" s="1"/>
      <c r="CU571" s="17"/>
      <c r="CV571" s="17"/>
      <c r="CW571" s="17"/>
      <c r="CX571" s="17"/>
      <c r="DO571" s="17"/>
      <c r="DP571" s="17"/>
      <c r="DQ571" s="17"/>
      <c r="DR571" s="17"/>
      <c r="DS571" s="1"/>
      <c r="EV571" s="1"/>
      <c r="FD571" s="1"/>
      <c r="FE571" s="4"/>
      <c r="FP571" s="9"/>
      <c r="FR571" s="4"/>
      <c r="FS571" s="6"/>
      <c r="FT571" s="7"/>
      <c r="FU571" s="7"/>
      <c r="FV571" s="7"/>
      <c r="FW571" s="8"/>
      <c r="FX571" s="9"/>
      <c r="FZ571" s="115"/>
      <c r="GA571" s="113"/>
    </row>
    <row r="572" spans="95:183" ht="15" customHeight="1">
      <c r="CQ572" s="1"/>
      <c r="CT572" s="1"/>
      <c r="CU572" s="17"/>
      <c r="CV572" s="17"/>
      <c r="CW572" s="17"/>
      <c r="CX572" s="17"/>
      <c r="DO572" s="17"/>
      <c r="DP572" s="17"/>
      <c r="DQ572" s="17"/>
      <c r="DR572" s="17"/>
      <c r="DS572" s="1"/>
      <c r="EV572" s="1"/>
      <c r="FD572" s="1"/>
      <c r="FE572" s="4"/>
      <c r="FP572" s="9"/>
      <c r="FR572" s="4"/>
      <c r="FS572" s="4"/>
      <c r="FW572" s="9"/>
      <c r="FX572" s="9"/>
      <c r="FZ572" s="25"/>
      <c r="GA572" s="25"/>
    </row>
    <row r="573" spans="69:183" ht="15" customHeight="1">
      <c r="BQ573" s="1"/>
      <c r="CQ573" s="1"/>
      <c r="CT573" s="1"/>
      <c r="CU573" s="17"/>
      <c r="CV573" s="17"/>
      <c r="CW573" s="17"/>
      <c r="CX573" s="17"/>
      <c r="DO573" s="17"/>
      <c r="DP573" s="17"/>
      <c r="DQ573" s="17"/>
      <c r="DR573" s="17"/>
      <c r="DS573" s="1"/>
      <c r="EV573" s="1"/>
      <c r="FD573" s="1"/>
      <c r="FE573" s="4"/>
      <c r="FP573" s="9"/>
      <c r="FR573" s="4"/>
      <c r="FS573" s="10"/>
      <c r="FT573" s="5"/>
      <c r="FU573" s="5"/>
      <c r="FV573" s="5"/>
      <c r="FW573" s="62"/>
      <c r="FX573" s="9"/>
      <c r="FZ573" s="25"/>
      <c r="GA573" s="25"/>
    </row>
    <row r="574" spans="69:183" ht="15" customHeight="1">
      <c r="BQ574" s="1"/>
      <c r="CQ574" s="1"/>
      <c r="CT574" s="1"/>
      <c r="CU574" s="17"/>
      <c r="CV574" s="17"/>
      <c r="CW574" s="17"/>
      <c r="CX574" s="17"/>
      <c r="DO574" s="17"/>
      <c r="DP574" s="17"/>
      <c r="DQ574" s="17"/>
      <c r="DR574" s="17"/>
      <c r="DS574" s="1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5"/>
      <c r="EW574" s="22"/>
      <c r="EX574" s="22"/>
      <c r="EY574" s="22"/>
      <c r="EZ574" s="22"/>
      <c r="FA574" s="22"/>
      <c r="FB574" s="22"/>
      <c r="FC574" s="22"/>
      <c r="FD574" s="1"/>
      <c r="FE574" s="66"/>
      <c r="FF574" s="63"/>
      <c r="FG574" s="63"/>
      <c r="FH574" s="63"/>
      <c r="FI574" s="63"/>
      <c r="FJ574" s="63"/>
      <c r="FK574" s="63"/>
      <c r="FL574" s="63"/>
      <c r="FM574" s="63"/>
      <c r="FN574" s="63"/>
      <c r="FO574" s="63"/>
      <c r="FP574" s="67"/>
      <c r="FQ574" s="22"/>
      <c r="FR574" s="10"/>
      <c r="FS574" s="5"/>
      <c r="FT574" s="5"/>
      <c r="FU574" s="5"/>
      <c r="FV574" s="5"/>
      <c r="FW574" s="5"/>
      <c r="FX574" s="62"/>
      <c r="FZ574" s="25"/>
      <c r="GA574" s="25"/>
    </row>
    <row r="575" spans="69:183" ht="15" customHeight="1"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7"/>
      <c r="CV575" s="17"/>
      <c r="CW575" s="17"/>
      <c r="CX575" s="17"/>
      <c r="DO575" s="17"/>
      <c r="DP575" s="17"/>
      <c r="DQ575" s="17"/>
      <c r="DR575" s="17"/>
      <c r="DS575" s="1"/>
      <c r="EF575" s="22"/>
      <c r="EG575" s="22"/>
      <c r="EH575" s="22"/>
      <c r="EI575" s="22"/>
      <c r="EJ575" s="22"/>
      <c r="EK575" s="22"/>
      <c r="EL575" s="22"/>
      <c r="EM575" s="22"/>
      <c r="EN575" s="22"/>
      <c r="EO575" s="22"/>
      <c r="EP575" s="22"/>
      <c r="EQ575" s="22"/>
      <c r="ER575" s="22"/>
      <c r="ES575" s="22"/>
      <c r="ET575" s="22"/>
      <c r="EU575" s="22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  <c r="FK575" s="25"/>
      <c r="FL575" s="25"/>
      <c r="FM575" s="25"/>
      <c r="FN575" s="25"/>
      <c r="FO575" s="25"/>
      <c r="FP575" s="25"/>
      <c r="FQ575" s="25"/>
      <c r="FR575" s="25"/>
      <c r="FS575" s="25"/>
      <c r="FT575" s="25"/>
      <c r="FU575" s="25"/>
      <c r="FV575" s="25"/>
      <c r="FW575" s="25"/>
      <c r="FX575" s="25"/>
      <c r="FY575" s="25"/>
      <c r="FZ575" s="25"/>
      <c r="GA575" s="25"/>
    </row>
    <row r="576" spans="98:183" ht="15" customHeight="1">
      <c r="CT576" s="1"/>
      <c r="CU576" s="17"/>
      <c r="CV576" s="17"/>
      <c r="CW576" s="17"/>
      <c r="CX576" s="17"/>
      <c r="DO576" s="17"/>
      <c r="DP576" s="17"/>
      <c r="DQ576" s="17"/>
      <c r="DR576" s="17"/>
      <c r="DS576" s="1"/>
      <c r="EF576" s="22"/>
      <c r="EG576" s="22"/>
      <c r="EH576" s="22"/>
      <c r="EI576" s="22"/>
      <c r="EJ576" s="22"/>
      <c r="EK576" s="22"/>
      <c r="EL576" s="22"/>
      <c r="EM576" s="22"/>
      <c r="EN576" s="22"/>
      <c r="EO576" s="22"/>
      <c r="EP576" s="22"/>
      <c r="EQ576" s="22"/>
      <c r="ER576" s="22"/>
      <c r="ES576" s="22"/>
      <c r="ET576" s="22"/>
      <c r="EU576" s="22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  <c r="FK576" s="25"/>
      <c r="FL576" s="25"/>
      <c r="FM576" s="25"/>
      <c r="FN576" s="25"/>
      <c r="FO576" s="25"/>
      <c r="FP576" s="25"/>
      <c r="FQ576" s="25"/>
      <c r="FR576" s="25"/>
      <c r="FS576" s="25"/>
      <c r="FT576" s="25"/>
      <c r="FU576" s="25"/>
      <c r="FV576" s="25"/>
      <c r="FW576" s="25"/>
      <c r="FX576" s="25"/>
      <c r="FY576" s="25"/>
      <c r="FZ576" s="25"/>
      <c r="GA576" s="25"/>
    </row>
    <row r="577" spans="98:183" ht="15" customHeight="1">
      <c r="CT577" s="1"/>
      <c r="CU577" s="17"/>
      <c r="CV577" s="17"/>
      <c r="CW577" s="17"/>
      <c r="CX577" s="17"/>
      <c r="DO577" s="17"/>
      <c r="DP577" s="17"/>
      <c r="DQ577" s="17"/>
      <c r="DR577" s="17"/>
      <c r="DS577" s="1"/>
      <c r="EF577" s="22"/>
      <c r="EG577" s="22"/>
      <c r="EH577" s="22"/>
      <c r="EI577" s="22"/>
      <c r="EJ577" s="22"/>
      <c r="EK577" s="22"/>
      <c r="EL577" s="22"/>
      <c r="EM577" s="22"/>
      <c r="EN577" s="22"/>
      <c r="EO577" s="22"/>
      <c r="EP577" s="22"/>
      <c r="EQ577" s="22"/>
      <c r="ER577" s="22"/>
      <c r="ES577" s="22"/>
      <c r="ET577" s="22"/>
      <c r="EU577" s="22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  <c r="FK577" s="25"/>
      <c r="FL577" s="25"/>
      <c r="FM577" s="25"/>
      <c r="FN577" s="25"/>
      <c r="FO577" s="25"/>
      <c r="FP577" s="25"/>
      <c r="FQ577" s="25"/>
      <c r="FR577" s="25"/>
      <c r="FS577" s="25"/>
      <c r="FT577" s="25"/>
      <c r="FU577" s="25"/>
      <c r="FV577" s="25"/>
      <c r="FW577" s="25"/>
      <c r="FX577" s="25"/>
      <c r="FY577" s="25"/>
      <c r="FZ577" s="25"/>
      <c r="GA577" s="25"/>
    </row>
    <row r="578" spans="98:123" ht="15" customHeight="1">
      <c r="CT578" s="1"/>
      <c r="CU578" s="17"/>
      <c r="CV578" s="17"/>
      <c r="CW578" s="17"/>
      <c r="CX578" s="17"/>
      <c r="CY578" s="17"/>
      <c r="CZ578" s="17"/>
      <c r="DA578" s="17"/>
      <c r="DB578" s="17"/>
      <c r="DC578" s="17"/>
      <c r="DD578" s="17"/>
      <c r="DE578" s="17"/>
      <c r="DF578" s="17"/>
      <c r="DG578" s="17"/>
      <c r="DH578" s="17"/>
      <c r="DI578" s="17"/>
      <c r="DJ578" s="17"/>
      <c r="DK578" s="17"/>
      <c r="DL578" s="17"/>
      <c r="DM578" s="17"/>
      <c r="DN578" s="17"/>
      <c r="DO578" s="17"/>
      <c r="DP578" s="17"/>
      <c r="DQ578" s="17"/>
      <c r="DR578" s="17"/>
      <c r="DS578" s="1"/>
    </row>
    <row r="579" spans="98:123" ht="15" customHeight="1">
      <c r="CT579" s="1"/>
      <c r="CU579" s="17"/>
      <c r="CV579" s="17"/>
      <c r="CW579" s="17"/>
      <c r="CX579" s="17"/>
      <c r="CY579" s="17"/>
      <c r="CZ579" s="17"/>
      <c r="DA579" s="17"/>
      <c r="DB579" s="17"/>
      <c r="DC579" s="17"/>
      <c r="DD579" s="17"/>
      <c r="DE579" s="17"/>
      <c r="DF579" s="17"/>
      <c r="DG579" s="17"/>
      <c r="DH579" s="17"/>
      <c r="DI579" s="17"/>
      <c r="DJ579" s="17"/>
      <c r="DK579" s="17"/>
      <c r="DL579" s="17"/>
      <c r="DM579" s="17"/>
      <c r="DN579" s="17"/>
      <c r="DO579" s="17"/>
      <c r="DP579" s="17"/>
      <c r="DQ579" s="17"/>
      <c r="DR579" s="17"/>
      <c r="DS579" s="1"/>
    </row>
    <row r="580" spans="98:123" ht="15" customHeight="1">
      <c r="CT580" s="1"/>
      <c r="CU580" s="17"/>
      <c r="CV580" s="17"/>
      <c r="CW580" s="17"/>
      <c r="CX580" s="17"/>
      <c r="CY580" s="17"/>
      <c r="CZ580" s="17"/>
      <c r="DA580" s="17"/>
      <c r="DB580" s="17"/>
      <c r="DC580" s="17"/>
      <c r="DD580" s="17"/>
      <c r="DE580" s="17"/>
      <c r="DF580" s="17"/>
      <c r="DG580" s="17"/>
      <c r="DH580" s="17"/>
      <c r="DI580" s="17"/>
      <c r="DJ580" s="17"/>
      <c r="DK580" s="17"/>
      <c r="DL580" s="17"/>
      <c r="DM580" s="17"/>
      <c r="DN580" s="17"/>
      <c r="DO580" s="17"/>
      <c r="DP580" s="17"/>
      <c r="DQ580" s="17"/>
      <c r="DR580" s="17"/>
      <c r="DS580" s="1"/>
    </row>
    <row r="581" spans="98:123" ht="15" customHeight="1">
      <c r="CT581" s="1"/>
      <c r="CU581" s="17"/>
      <c r="CV581" s="17"/>
      <c r="CW581" s="17"/>
      <c r="CX581" s="17"/>
      <c r="CY581" s="17"/>
      <c r="CZ581" s="17"/>
      <c r="DA581" s="17"/>
      <c r="DB581" s="17"/>
      <c r="DC581" s="17"/>
      <c r="DD581" s="17"/>
      <c r="DE581" s="17"/>
      <c r="DF581" s="17"/>
      <c r="DG581" s="17"/>
      <c r="DH581" s="17"/>
      <c r="DI581" s="17"/>
      <c r="DJ581" s="17"/>
      <c r="DK581" s="17"/>
      <c r="DL581" s="17"/>
      <c r="DM581" s="17"/>
      <c r="DN581" s="17"/>
      <c r="DO581" s="17"/>
      <c r="DP581" s="17"/>
      <c r="DQ581" s="17"/>
      <c r="DR581" s="17"/>
      <c r="DS581" s="1"/>
    </row>
    <row r="582" spans="98:123" ht="15" customHeight="1">
      <c r="CT582" s="1"/>
      <c r="CU582" s="17"/>
      <c r="CV582" s="17"/>
      <c r="CW582" s="17"/>
      <c r="CX582" s="17"/>
      <c r="CY582" s="17"/>
      <c r="CZ582" s="17"/>
      <c r="DA582" s="17"/>
      <c r="DB582" s="17"/>
      <c r="DC582" s="17"/>
      <c r="DD582" s="17"/>
      <c r="DE582" s="17"/>
      <c r="DF582" s="17"/>
      <c r="DG582" s="17"/>
      <c r="DH582" s="17"/>
      <c r="DI582" s="17"/>
      <c r="DJ582" s="17"/>
      <c r="DK582" s="17"/>
      <c r="DL582" s="17"/>
      <c r="DM582" s="17"/>
      <c r="DN582" s="17"/>
      <c r="DO582" s="17"/>
      <c r="DP582" s="17"/>
      <c r="DQ582" s="17"/>
      <c r="DR582" s="17"/>
      <c r="DS582" s="1"/>
    </row>
    <row r="583" spans="98:123" ht="15" customHeight="1"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</row>
    <row r="587" spans="8:18" ht="15" customHeight="1"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</row>
    <row r="588" spans="8:95" ht="15" customHeight="1"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BG588" s="1"/>
      <c r="BH588" s="1"/>
      <c r="BI588" s="1"/>
      <c r="BJ588" s="1"/>
      <c r="BK588" s="1"/>
      <c r="BL588" s="1"/>
      <c r="BM588" s="1"/>
      <c r="BN588" s="1"/>
      <c r="CL588" s="1"/>
      <c r="CM588" s="1"/>
      <c r="CN588" s="1"/>
      <c r="CO588" s="1"/>
      <c r="CP588" s="1"/>
      <c r="CQ588" s="1"/>
    </row>
    <row r="589" spans="8:160" ht="15" customHeight="1"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BG589" s="1"/>
      <c r="BH589" s="1"/>
      <c r="BI589" s="1"/>
      <c r="BJ589" s="1"/>
      <c r="BK589" s="1"/>
      <c r="BL589" s="1"/>
      <c r="BM589" s="1"/>
      <c r="BN589" s="1"/>
      <c r="CL589" s="1"/>
      <c r="CM589" s="1"/>
      <c r="CN589" s="1"/>
      <c r="CO589" s="1"/>
      <c r="CP589" s="1"/>
      <c r="CQ589" s="1"/>
      <c r="EU589" s="162"/>
      <c r="EV589" s="162"/>
      <c r="EW589" s="162"/>
      <c r="EX589" s="162"/>
      <c r="EY589" s="162"/>
      <c r="EZ589" s="162"/>
      <c r="FA589" s="162"/>
      <c r="FB589" s="162"/>
      <c r="FC589" s="162"/>
      <c r="FD589" s="162"/>
    </row>
    <row r="590" spans="8:160" ht="15" customHeight="1"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BG590" s="1"/>
      <c r="BI590" s="18"/>
      <c r="BJ590" s="18"/>
      <c r="BK590" s="18"/>
      <c r="BL590" s="18"/>
      <c r="BO590" s="22"/>
      <c r="BP590" s="22"/>
      <c r="BQ590" s="22"/>
      <c r="BR590" s="22"/>
      <c r="BS590" s="147">
        <v>92.5</v>
      </c>
      <c r="BT590" s="147"/>
      <c r="BU590" s="23"/>
      <c r="BV590" s="23"/>
      <c r="BW590" s="23"/>
      <c r="BX590" s="23"/>
      <c r="BY590" s="23"/>
      <c r="BZ590" s="147">
        <v>46.5</v>
      </c>
      <c r="CA590" s="147"/>
      <c r="CB590" s="23"/>
      <c r="CC590" s="152">
        <v>352</v>
      </c>
      <c r="CD590" s="152"/>
      <c r="CE590" s="152"/>
      <c r="CF590" s="23"/>
      <c r="CG590" s="147">
        <v>91.5</v>
      </c>
      <c r="CH590" s="147"/>
      <c r="CI590" s="22"/>
      <c r="CJ590" s="22"/>
      <c r="CK590" s="22"/>
      <c r="CL590" s="22"/>
      <c r="CM590" s="22"/>
      <c r="CN590" s="147">
        <v>51.5</v>
      </c>
      <c r="CO590" s="147"/>
      <c r="CP590" s="22"/>
      <c r="CQ590" s="1"/>
      <c r="EU590" s="162"/>
      <c r="EV590" s="162"/>
      <c r="EW590" s="162"/>
      <c r="EX590" s="162"/>
      <c r="EY590" s="162"/>
      <c r="EZ590" s="162"/>
      <c r="FA590" s="162"/>
      <c r="FB590" s="162"/>
      <c r="FC590" s="162"/>
      <c r="FD590" s="162"/>
    </row>
    <row r="591" spans="8:160" ht="15" customHeight="1"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BG591" s="1"/>
      <c r="BJ591" s="147">
        <v>70</v>
      </c>
      <c r="BK591" s="147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152"/>
      <c r="CD591" s="152"/>
      <c r="CE591" s="15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1"/>
      <c r="EU591" s="162"/>
      <c r="EV591" s="162"/>
      <c r="EW591" s="162"/>
      <c r="EX591" s="162"/>
      <c r="EY591" s="162"/>
      <c r="EZ591" s="162"/>
      <c r="FA591" s="162"/>
      <c r="FB591" s="162"/>
      <c r="FC591" s="162"/>
      <c r="FD591" s="162"/>
    </row>
    <row r="592" spans="8:160" ht="15" customHeight="1"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AM592" s="7"/>
      <c r="BG592" s="1"/>
      <c r="BT592" s="22"/>
      <c r="BU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147">
        <v>52</v>
      </c>
      <c r="CP592" s="147"/>
      <c r="CQ592" s="1"/>
      <c r="EU592" s="162"/>
      <c r="EV592" s="162"/>
      <c r="EW592" s="162"/>
      <c r="EX592" s="162"/>
      <c r="EY592" s="162"/>
      <c r="EZ592" s="162"/>
      <c r="FA592" s="162"/>
      <c r="FB592" s="162"/>
      <c r="FC592" s="162"/>
      <c r="FD592" s="162"/>
    </row>
    <row r="593" spans="8:160" ht="15" customHeight="1"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BG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2"/>
      <c r="DD593" s="12"/>
      <c r="DE593" s="12"/>
      <c r="DF593" s="12"/>
      <c r="DG593" s="12"/>
      <c r="DH593" s="12"/>
      <c r="DI593" s="12"/>
      <c r="DJ593" s="12"/>
      <c r="DK593" s="13"/>
      <c r="DZ593" s="1"/>
      <c r="EA593" s="1"/>
      <c r="EB593" s="1"/>
      <c r="EC593" s="1"/>
      <c r="ED593" s="1"/>
      <c r="EE593" s="1"/>
      <c r="EU593" s="162"/>
      <c r="EV593" s="162"/>
      <c r="EW593" s="162"/>
      <c r="EX593" s="162"/>
      <c r="EY593" s="162"/>
      <c r="EZ593" s="162"/>
      <c r="FA593" s="162"/>
      <c r="FB593" s="162"/>
      <c r="FC593" s="162"/>
      <c r="FD593" s="162"/>
    </row>
    <row r="594" spans="59:160" ht="15" customHeight="1">
      <c r="BG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L594" s="1"/>
      <c r="DZ594" s="1"/>
      <c r="EA594" s="1"/>
      <c r="EB594" s="1"/>
      <c r="EC594" s="1"/>
      <c r="ED594" s="1"/>
      <c r="EE594" s="1"/>
      <c r="EU594" s="162"/>
      <c r="EV594" s="162"/>
      <c r="EW594" s="162"/>
      <c r="EX594" s="162"/>
      <c r="EY594" s="162"/>
      <c r="EZ594" s="162"/>
      <c r="FA594" s="162"/>
      <c r="FB594" s="162"/>
      <c r="FC594" s="162"/>
      <c r="FD594" s="162"/>
    </row>
    <row r="595" spans="6:160" ht="15" customHeight="1">
      <c r="F595" s="1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1"/>
      <c r="AG595" s="27"/>
      <c r="AH595" s="27"/>
      <c r="BG595" s="1"/>
      <c r="DL595" s="1"/>
      <c r="EE595" s="1"/>
      <c r="EU595" s="162"/>
      <c r="EV595" s="162"/>
      <c r="EW595" s="162"/>
      <c r="EX595" s="162"/>
      <c r="EY595" s="162"/>
      <c r="EZ595" s="162"/>
      <c r="FA595" s="162"/>
      <c r="FB595" s="162"/>
      <c r="FC595" s="162"/>
      <c r="FD595" s="162"/>
    </row>
    <row r="596" spans="6:135" ht="15" customHeight="1">
      <c r="F596" s="1"/>
      <c r="AF596" s="1"/>
      <c r="AG596" s="27"/>
      <c r="AH596" s="27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BG596" s="1"/>
      <c r="DL596" s="1"/>
      <c r="ED596" s="18"/>
      <c r="EE596" s="1"/>
    </row>
    <row r="597" spans="6:135" ht="15" customHeight="1">
      <c r="F597" s="1"/>
      <c r="G597" s="21"/>
      <c r="H597" s="2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BF597" s="1"/>
      <c r="BG597" s="1"/>
      <c r="DL597" s="1"/>
      <c r="ED597" s="18"/>
      <c r="EE597" s="1"/>
    </row>
    <row r="598" spans="2:135" ht="15" customHeight="1">
      <c r="B598" s="1"/>
      <c r="C598" s="1"/>
      <c r="D598" s="1"/>
      <c r="E598" s="1"/>
      <c r="F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BG598" s="1"/>
      <c r="DL598" s="1"/>
      <c r="ED598" s="18"/>
      <c r="EE598" s="1"/>
    </row>
    <row r="599" spans="2:135" ht="15" customHeight="1">
      <c r="B599" s="1"/>
      <c r="C599" s="1"/>
      <c r="D599" s="1"/>
      <c r="E599" s="1"/>
      <c r="F599" s="21"/>
      <c r="G599" s="21"/>
      <c r="AC599" s="27"/>
      <c r="AD599" s="27"/>
      <c r="AI599" s="1"/>
      <c r="AJ599" s="1"/>
      <c r="AK599" s="6"/>
      <c r="AL599" s="7"/>
      <c r="AM599" s="7"/>
      <c r="AN599" s="7"/>
      <c r="AO599" s="7"/>
      <c r="AP599" s="8"/>
      <c r="BG599" s="1"/>
      <c r="DL599" s="1"/>
      <c r="ED599" s="18"/>
      <c r="EE599" s="1"/>
    </row>
    <row r="600" spans="2:175" ht="15" customHeight="1">
      <c r="B600" s="1"/>
      <c r="C600" s="1"/>
      <c r="D600" s="1"/>
      <c r="E600" s="1"/>
      <c r="AC600" s="19"/>
      <c r="AD600" s="19"/>
      <c r="AG600" s="161"/>
      <c r="AH600" s="161"/>
      <c r="AI600" s="1"/>
      <c r="AJ600" s="1"/>
      <c r="AK600" s="4"/>
      <c r="AP600" s="9"/>
      <c r="AW600" s="22"/>
      <c r="AX600" s="22"/>
      <c r="AY600" s="147"/>
      <c r="AZ600" s="147"/>
      <c r="BA600" s="22"/>
      <c r="BG600" s="1"/>
      <c r="DL600" s="1"/>
      <c r="ED600" s="18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FN600" s="1"/>
      <c r="FO600" s="1"/>
      <c r="FP600" s="1"/>
      <c r="FQ600" s="1"/>
      <c r="FR600" s="1"/>
      <c r="FS600" s="1"/>
    </row>
    <row r="601" spans="2:175" ht="15" customHeight="1">
      <c r="B601" s="1"/>
      <c r="C601" s="1"/>
      <c r="D601" s="1"/>
      <c r="E601" s="1"/>
      <c r="AI601" s="1"/>
      <c r="AJ601" s="1"/>
      <c r="AK601" s="4"/>
      <c r="AP601" s="9"/>
      <c r="BG601" s="1"/>
      <c r="DL601" s="1"/>
      <c r="DM601" s="30"/>
      <c r="DN601" s="30"/>
      <c r="DO601" s="30"/>
      <c r="DP601" s="147">
        <f>46-4</f>
        <v>42</v>
      </c>
      <c r="DQ601" s="147"/>
      <c r="DR601" s="30"/>
      <c r="DS601" s="30"/>
      <c r="DT601" s="30"/>
      <c r="DU601" s="30"/>
      <c r="DV601" s="147">
        <v>92.5</v>
      </c>
      <c r="DW601" s="147"/>
      <c r="DX601" s="22"/>
      <c r="DY601" s="22"/>
      <c r="DZ601" s="22"/>
      <c r="EA601" s="22"/>
      <c r="EB601" s="22"/>
      <c r="EC601" s="147">
        <v>51</v>
      </c>
      <c r="ED601" s="147"/>
      <c r="EE601" s="3">
        <v>10</v>
      </c>
      <c r="EI601" s="151">
        <f>106-20</f>
        <v>86</v>
      </c>
      <c r="EJ601" s="151"/>
      <c r="EO601" s="1"/>
      <c r="EP601" s="3">
        <v>10</v>
      </c>
      <c r="ES601" s="22"/>
      <c r="ET601" s="147">
        <v>92</v>
      </c>
      <c r="EU601" s="147"/>
      <c r="EV601" s="22"/>
      <c r="EW601" s="22"/>
      <c r="EX601" s="22"/>
      <c r="EY601" s="22"/>
      <c r="EZ601" s="22"/>
      <c r="FA601" s="22"/>
      <c r="FB601" s="147">
        <v>47.5</v>
      </c>
      <c r="FC601" s="147"/>
      <c r="FD601" s="22"/>
      <c r="FE601" s="22"/>
      <c r="FF601" s="22"/>
      <c r="FG601" s="22"/>
      <c r="FH601" s="22"/>
      <c r="FI601" s="147">
        <v>92</v>
      </c>
      <c r="FJ601" s="147"/>
      <c r="FK601" s="22"/>
      <c r="FL601" s="22"/>
      <c r="FM601" s="22"/>
      <c r="FN601" s="22"/>
      <c r="FO601" s="147">
        <v>53.5</v>
      </c>
      <c r="FP601" s="147"/>
      <c r="FS601" s="1"/>
    </row>
    <row r="602" spans="2:175" ht="15" customHeight="1">
      <c r="B602" s="1"/>
      <c r="C602" s="1"/>
      <c r="D602" s="1"/>
      <c r="E602" s="1"/>
      <c r="H602" s="157">
        <v>189</v>
      </c>
      <c r="I602" s="157"/>
      <c r="J602" s="157"/>
      <c r="AI602" s="1"/>
      <c r="AJ602" s="1"/>
      <c r="AK602" s="4"/>
      <c r="AP602" s="9"/>
      <c r="BG602" s="1"/>
      <c r="DL602" s="1"/>
      <c r="EO602" s="1"/>
      <c r="EP602" s="18"/>
      <c r="ES602" s="22"/>
      <c r="ET602" s="22"/>
      <c r="EU602" s="22"/>
      <c r="EV602" s="22"/>
      <c r="EW602" s="22"/>
      <c r="EX602" s="22"/>
      <c r="EY602" s="22"/>
      <c r="EZ602" s="22"/>
      <c r="FA602" s="22"/>
      <c r="FB602" s="22"/>
      <c r="FC602" s="22"/>
      <c r="FD602" s="22"/>
      <c r="FE602" s="22"/>
      <c r="FF602" s="22"/>
      <c r="FG602" s="22"/>
      <c r="FH602" s="22"/>
      <c r="FI602" s="22"/>
      <c r="FJ602" s="22"/>
      <c r="FK602" s="22"/>
      <c r="FL602" s="22"/>
      <c r="FM602" s="22"/>
      <c r="FN602" s="22"/>
      <c r="FO602" s="22"/>
      <c r="FP602" s="22"/>
      <c r="FS602" s="1"/>
    </row>
    <row r="603" spans="2:175" ht="15" customHeight="1">
      <c r="B603" s="1"/>
      <c r="C603" s="1"/>
      <c r="D603" s="1"/>
      <c r="E603" s="1"/>
      <c r="H603" s="157"/>
      <c r="I603" s="157"/>
      <c r="J603" s="157"/>
      <c r="AG603" s="158"/>
      <c r="AH603" s="159"/>
      <c r="AI603" s="1"/>
      <c r="AJ603" s="1"/>
      <c r="AK603" s="4"/>
      <c r="AP603" s="9"/>
      <c r="BG603" s="1"/>
      <c r="DL603" s="1"/>
      <c r="EO603" s="1"/>
      <c r="EP603" s="18"/>
      <c r="ES603" s="22"/>
      <c r="ET603" s="22"/>
      <c r="EU603" s="22"/>
      <c r="EV603" s="22"/>
      <c r="EW603" s="22"/>
      <c r="EX603" s="22"/>
      <c r="EY603" s="22"/>
      <c r="EZ603" s="22"/>
      <c r="FA603" s="22"/>
      <c r="FB603" s="22"/>
      <c r="FC603" s="22"/>
      <c r="FD603" s="22"/>
      <c r="FE603" s="22"/>
      <c r="FF603" s="22"/>
      <c r="FG603" s="22"/>
      <c r="FH603" s="22"/>
      <c r="FI603" s="22"/>
      <c r="FJ603" s="22"/>
      <c r="FK603" s="22"/>
      <c r="FL603" s="22"/>
      <c r="FM603" s="22"/>
      <c r="FN603" s="22"/>
      <c r="FO603" s="22"/>
      <c r="FP603" s="22"/>
      <c r="FS603" s="1"/>
    </row>
    <row r="604" spans="2:175" ht="15" customHeight="1">
      <c r="B604" s="1"/>
      <c r="C604" s="1"/>
      <c r="D604" s="1"/>
      <c r="E604" s="1"/>
      <c r="U604" s="133"/>
      <c r="V604" s="133"/>
      <c r="W604" s="133"/>
      <c r="X604" s="133"/>
      <c r="AI604" s="1"/>
      <c r="AJ604" s="1"/>
      <c r="AK604" s="10"/>
      <c r="AL604" s="5"/>
      <c r="AM604" s="5"/>
      <c r="AN604" s="5"/>
      <c r="AO604" s="5"/>
      <c r="AP604" s="62"/>
      <c r="BG604" s="1"/>
      <c r="DL604" s="1"/>
      <c r="DX604" s="160">
        <f>SUM(DM601:EM602)-0.5</f>
        <v>281</v>
      </c>
      <c r="DY604" s="160"/>
      <c r="DZ604" s="160"/>
      <c r="EA604" s="160"/>
      <c r="EO604" s="1"/>
      <c r="EP604" s="18"/>
      <c r="ES604" s="22"/>
      <c r="ET604" s="22"/>
      <c r="EU604" s="22"/>
      <c r="EV604" s="22"/>
      <c r="EW604" s="22"/>
      <c r="EX604" s="22"/>
      <c r="EY604" s="22"/>
      <c r="EZ604" s="22"/>
      <c r="FD604" s="22"/>
      <c r="FE604" s="22"/>
      <c r="FF604" s="22"/>
      <c r="FG604" s="22"/>
      <c r="FH604" s="22"/>
      <c r="FI604" s="22"/>
      <c r="FJ604" s="22"/>
      <c r="FK604" s="22"/>
      <c r="FL604" s="22"/>
      <c r="FM604" s="22"/>
      <c r="FN604" s="22"/>
      <c r="FO604" s="22"/>
      <c r="FP604" s="22"/>
      <c r="FS604" s="1"/>
    </row>
    <row r="605" spans="2:175" ht="15" customHeight="1">
      <c r="B605" s="1"/>
      <c r="C605" s="1"/>
      <c r="D605" s="1"/>
      <c r="E605" s="1"/>
      <c r="T605" s="57"/>
      <c r="U605" s="133"/>
      <c r="V605" s="133"/>
      <c r="W605" s="133"/>
      <c r="X605" s="133"/>
      <c r="AD605" s="19"/>
      <c r="AE605" s="19"/>
      <c r="AI605" s="1"/>
      <c r="AJ605" s="1"/>
      <c r="AK605" s="6"/>
      <c r="AL605" s="7"/>
      <c r="AM605" s="7"/>
      <c r="AN605" s="7"/>
      <c r="AO605" s="7"/>
      <c r="AP605" s="8"/>
      <c r="BG605" s="1"/>
      <c r="DL605" s="1"/>
      <c r="DX605" s="160"/>
      <c r="DY605" s="160"/>
      <c r="DZ605" s="160"/>
      <c r="EA605" s="160"/>
      <c r="EO605" s="1"/>
      <c r="EP605" s="18"/>
      <c r="ES605" s="22"/>
      <c r="ET605" s="22"/>
      <c r="EU605" s="22"/>
      <c r="EV605" s="22"/>
      <c r="EW605" s="22"/>
      <c r="EX605" s="22"/>
      <c r="EY605" s="22"/>
      <c r="EZ605" s="22"/>
      <c r="FD605" s="22"/>
      <c r="FE605" s="22"/>
      <c r="FF605" s="22"/>
      <c r="FG605" s="22"/>
      <c r="FH605" s="22"/>
      <c r="FI605" s="22"/>
      <c r="FJ605" s="22"/>
      <c r="FK605" s="22"/>
      <c r="FL605" s="22"/>
      <c r="FM605" s="22"/>
      <c r="FN605" s="22"/>
      <c r="FO605" s="22"/>
      <c r="FP605" s="22"/>
      <c r="FS605" s="1"/>
    </row>
    <row r="606" spans="2:175" ht="15" customHeight="1">
      <c r="B606" s="1"/>
      <c r="C606" s="1"/>
      <c r="D606" s="1"/>
      <c r="E606" s="1"/>
      <c r="T606" s="57"/>
      <c r="U606" s="57"/>
      <c r="V606" s="57"/>
      <c r="W606" s="57"/>
      <c r="AI606" s="1"/>
      <c r="AJ606" s="1"/>
      <c r="AK606" s="4"/>
      <c r="AL606" s="6"/>
      <c r="AM606" s="7"/>
      <c r="AN606" s="7"/>
      <c r="AO606" s="8"/>
      <c r="AP606" s="9"/>
      <c r="BG606" s="1"/>
      <c r="DL606" s="1"/>
      <c r="EO606" s="1"/>
      <c r="EP606" s="18"/>
      <c r="ES606" s="22"/>
      <c r="ET606" s="22"/>
      <c r="EU606" s="22"/>
      <c r="EV606" s="22"/>
      <c r="EW606" s="22"/>
      <c r="FS606" s="1"/>
    </row>
    <row r="607" spans="2:175" ht="15" customHeight="1">
      <c r="B607" s="1"/>
      <c r="C607" s="1"/>
      <c r="D607" s="1"/>
      <c r="E607" s="1"/>
      <c r="T607" s="57"/>
      <c r="U607" s="57"/>
      <c r="V607" s="57"/>
      <c r="W607" s="57"/>
      <c r="AC607" s="21"/>
      <c r="AD607" s="21"/>
      <c r="AI607" s="1"/>
      <c r="AJ607" s="1"/>
      <c r="AK607" s="4"/>
      <c r="AL607" s="4"/>
      <c r="AO607" s="9"/>
      <c r="AP607" s="9"/>
      <c r="BG607" s="1"/>
      <c r="DL607" s="1"/>
      <c r="EO607" s="1"/>
      <c r="EP607" s="18"/>
      <c r="EQ607" s="152">
        <f>SUM(EP601:FP602)</f>
        <v>295</v>
      </c>
      <c r="ER607" s="152"/>
      <c r="ES607" s="152"/>
      <c r="ET607" s="22"/>
      <c r="EU607" s="22"/>
      <c r="EV607" s="22"/>
      <c r="EW607" s="22"/>
      <c r="FS607" s="1"/>
    </row>
    <row r="608" spans="2:175" ht="15" customHeight="1">
      <c r="B608" s="1"/>
      <c r="C608" s="1"/>
      <c r="D608" s="1"/>
      <c r="E608" s="1"/>
      <c r="T608" s="57"/>
      <c r="U608" s="57"/>
      <c r="V608" s="57"/>
      <c r="W608" s="57"/>
      <c r="AC608" s="19"/>
      <c r="AD608" s="19"/>
      <c r="AI608" s="1"/>
      <c r="AJ608" s="1"/>
      <c r="AK608" s="4"/>
      <c r="AL608" s="4"/>
      <c r="AO608" s="9"/>
      <c r="AP608" s="9"/>
      <c r="AZ608" s="6"/>
      <c r="BA608" s="7"/>
      <c r="BB608" s="7"/>
      <c r="BC608" s="7"/>
      <c r="BD608" s="7"/>
      <c r="BE608" s="7"/>
      <c r="BF608" s="8"/>
      <c r="BG608" s="1"/>
      <c r="DL608" s="1"/>
      <c r="EO608" s="1"/>
      <c r="EQ608" s="152"/>
      <c r="ER608" s="152"/>
      <c r="ES608" s="152"/>
      <c r="ET608" s="22"/>
      <c r="EU608" s="22"/>
      <c r="EV608" s="22"/>
      <c r="EW608" s="22"/>
      <c r="EX608" s="22"/>
      <c r="EY608" s="22"/>
      <c r="EZ608" s="22"/>
      <c r="FA608" s="22"/>
      <c r="FB608" s="22"/>
      <c r="FC608" s="22"/>
      <c r="FD608" s="22"/>
      <c r="FE608" s="22"/>
      <c r="FF608" s="22"/>
      <c r="FG608" s="22"/>
      <c r="FH608" s="22"/>
      <c r="FI608" s="22"/>
      <c r="FJ608" s="22"/>
      <c r="FK608" s="22"/>
      <c r="FL608" s="22"/>
      <c r="FM608" s="22"/>
      <c r="FN608" s="22"/>
      <c r="FO608" s="22"/>
      <c r="FP608" s="22"/>
      <c r="FS608" s="1"/>
    </row>
    <row r="609" spans="2:175" ht="15" customHeight="1">
      <c r="B609" s="1"/>
      <c r="C609" s="1"/>
      <c r="D609" s="1"/>
      <c r="E609" s="1"/>
      <c r="Q609" s="157">
        <f>259+AG600</f>
        <v>259</v>
      </c>
      <c r="R609" s="157"/>
      <c r="S609" s="157"/>
      <c r="T609" s="57"/>
      <c r="U609" s="57"/>
      <c r="V609" s="57"/>
      <c r="W609" s="57"/>
      <c r="AI609" s="1"/>
      <c r="AJ609" s="1"/>
      <c r="AK609" s="4"/>
      <c r="AL609" s="10"/>
      <c r="AM609" s="5"/>
      <c r="AN609" s="5"/>
      <c r="AO609" s="62"/>
      <c r="AP609" s="9"/>
      <c r="AZ609" s="4"/>
      <c r="BF609" s="9"/>
      <c r="BG609" s="1"/>
      <c r="DL609" s="1"/>
      <c r="EO609" s="1"/>
      <c r="ES609" s="22"/>
      <c r="ET609" s="22"/>
      <c r="EU609" s="22"/>
      <c r="EV609" s="22"/>
      <c r="EW609" s="22"/>
      <c r="EX609" s="22"/>
      <c r="EY609" s="22"/>
      <c r="EZ609" s="22"/>
      <c r="FA609" s="22"/>
      <c r="FB609" s="22"/>
      <c r="FC609" s="22"/>
      <c r="FD609" s="22"/>
      <c r="FE609" s="22"/>
      <c r="FF609" s="22"/>
      <c r="FG609" s="22"/>
      <c r="FH609" s="22"/>
      <c r="FI609" s="22"/>
      <c r="FJ609" s="22"/>
      <c r="FK609" s="22"/>
      <c r="FL609" s="22"/>
      <c r="FM609" s="22"/>
      <c r="FN609" s="22"/>
      <c r="FO609" s="22"/>
      <c r="FP609" s="22"/>
      <c r="FR609" s="19"/>
      <c r="FS609" s="1"/>
    </row>
    <row r="610" spans="2:175" ht="15" customHeight="1">
      <c r="B610" s="1"/>
      <c r="C610" s="1"/>
      <c r="D610" s="1"/>
      <c r="E610" s="1"/>
      <c r="F610" s="41"/>
      <c r="G610" s="41"/>
      <c r="Q610" s="157"/>
      <c r="R610" s="157"/>
      <c r="S610" s="157"/>
      <c r="AI610" s="1"/>
      <c r="AJ610" s="1"/>
      <c r="AK610" s="4"/>
      <c r="AP610" s="9"/>
      <c r="AZ610" s="4"/>
      <c r="BA610" s="22"/>
      <c r="BD610" s="22"/>
      <c r="BE610" s="22"/>
      <c r="BF610" s="9"/>
      <c r="BG610" s="1"/>
      <c r="DL610" s="1"/>
      <c r="EO610" s="1"/>
      <c r="ES610" s="22"/>
      <c r="ET610" s="22"/>
      <c r="EU610" s="22"/>
      <c r="EV610" s="22"/>
      <c r="EW610" s="22"/>
      <c r="EX610" s="22"/>
      <c r="EY610" s="22"/>
      <c r="EZ610" s="22"/>
      <c r="FA610" s="22"/>
      <c r="FB610" s="22"/>
      <c r="FC610" s="22"/>
      <c r="FD610" s="22"/>
      <c r="FE610" s="22"/>
      <c r="FF610" s="22"/>
      <c r="FG610" s="22"/>
      <c r="FH610" s="22"/>
      <c r="FI610" s="22"/>
      <c r="FJ610" s="22"/>
      <c r="FK610" s="22"/>
      <c r="FL610" s="22"/>
      <c r="FM610" s="22"/>
      <c r="FN610" s="22"/>
      <c r="FO610" s="22"/>
      <c r="FP610" s="22"/>
      <c r="FR610" s="19"/>
      <c r="FS610" s="1"/>
    </row>
    <row r="611" spans="2:175" ht="15" customHeight="1">
      <c r="B611" s="1"/>
      <c r="C611" s="1"/>
      <c r="D611" s="1"/>
      <c r="E611" s="1"/>
      <c r="AI611" s="1"/>
      <c r="AJ611" s="1"/>
      <c r="AK611" s="6"/>
      <c r="AL611" s="12"/>
      <c r="AM611" s="12"/>
      <c r="AN611" s="12"/>
      <c r="AO611" s="12"/>
      <c r="AP611" s="8"/>
      <c r="AZ611" s="4"/>
      <c r="BA611" s="22"/>
      <c r="BD611" s="22"/>
      <c r="BE611" s="22"/>
      <c r="BF611" s="9"/>
      <c r="BG611" s="1"/>
      <c r="DL611" s="1"/>
      <c r="EO611" s="1"/>
      <c r="ES611" s="22"/>
      <c r="ET611" s="22"/>
      <c r="EU611" s="22"/>
      <c r="EV611" s="22"/>
      <c r="EW611" s="22"/>
      <c r="EX611" s="22"/>
      <c r="FS611" s="1"/>
    </row>
    <row r="612" spans="2:175" ht="15" customHeight="1">
      <c r="B612" s="1"/>
      <c r="C612" s="1"/>
      <c r="D612" s="1"/>
      <c r="E612" s="1"/>
      <c r="AI612" s="1"/>
      <c r="AJ612" s="1"/>
      <c r="AK612" s="4"/>
      <c r="AL612" s="6"/>
      <c r="AM612" s="8"/>
      <c r="AN612" s="6"/>
      <c r="AO612" s="8"/>
      <c r="AP612" s="9"/>
      <c r="AZ612" s="4"/>
      <c r="BA612" s="22"/>
      <c r="BD612" s="22"/>
      <c r="BE612" s="22"/>
      <c r="BF612" s="9"/>
      <c r="BG612" s="1"/>
      <c r="DL612" s="1"/>
      <c r="EO612" s="1"/>
      <c r="ES612" s="22"/>
      <c r="ET612" s="22"/>
      <c r="EU612" s="22"/>
      <c r="EV612" s="22"/>
      <c r="EW612" s="22"/>
      <c r="EX612" s="22"/>
      <c r="FS612" s="1"/>
    </row>
    <row r="613" spans="2:175" ht="15" customHeight="1">
      <c r="B613" s="1"/>
      <c r="C613" s="1"/>
      <c r="D613" s="1"/>
      <c r="E613" s="1"/>
      <c r="G613" s="21"/>
      <c r="H613" s="21"/>
      <c r="J613" s="21"/>
      <c r="K613" s="21"/>
      <c r="AI613" s="1"/>
      <c r="AJ613" s="1"/>
      <c r="AK613" s="4"/>
      <c r="AL613" s="10"/>
      <c r="AM613" s="62"/>
      <c r="AN613" s="10"/>
      <c r="AO613" s="62"/>
      <c r="AP613" s="9"/>
      <c r="AZ613" s="4"/>
      <c r="BA613" s="22"/>
      <c r="BD613" s="22"/>
      <c r="BE613" s="22"/>
      <c r="BF613" s="9"/>
      <c r="BG613" s="1"/>
      <c r="DL613" s="1"/>
      <c r="DM613" s="152">
        <f>515-110</f>
        <v>405</v>
      </c>
      <c r="DN613" s="152"/>
      <c r="DO613" s="152"/>
      <c r="EJ613" s="152">
        <f>454-110</f>
        <v>344</v>
      </c>
      <c r="EK613" s="152"/>
      <c r="EL613" s="152"/>
      <c r="EO613" s="1"/>
      <c r="ES613" s="22"/>
      <c r="ET613" s="22"/>
      <c r="EU613" s="22"/>
      <c r="EV613" s="22"/>
      <c r="EW613" s="22"/>
      <c r="EX613" s="22"/>
      <c r="EY613" s="22"/>
      <c r="EZ613" s="22"/>
      <c r="FA613" s="22"/>
      <c r="FB613" s="22"/>
      <c r="FC613" s="22"/>
      <c r="FD613" s="22"/>
      <c r="FE613" s="22"/>
      <c r="FF613" s="22"/>
      <c r="FG613" s="22"/>
      <c r="FH613" s="22"/>
      <c r="FI613" s="22"/>
      <c r="FJ613" s="22"/>
      <c r="FK613" s="22"/>
      <c r="FL613" s="22"/>
      <c r="FM613" s="22"/>
      <c r="FN613" s="22"/>
      <c r="FO613" s="22"/>
      <c r="FP613" s="22"/>
      <c r="FR613" s="19"/>
      <c r="FS613" s="1"/>
    </row>
    <row r="614" spans="2:175" ht="15" customHeight="1">
      <c r="B614" s="1"/>
      <c r="C614" s="1"/>
      <c r="D614" s="1"/>
      <c r="E614" s="1"/>
      <c r="G614" s="21"/>
      <c r="H614" s="21"/>
      <c r="J614" s="21"/>
      <c r="K614" s="21"/>
      <c r="AE614" s="61"/>
      <c r="AF614" s="61"/>
      <c r="AG614" s="61"/>
      <c r="AH614" s="61"/>
      <c r="AI614" s="1"/>
      <c r="AJ614" s="1"/>
      <c r="AK614" s="4"/>
      <c r="AP614" s="9"/>
      <c r="AZ614" s="4"/>
      <c r="BA614" s="22"/>
      <c r="BD614" s="22"/>
      <c r="BE614" s="22"/>
      <c r="BF614" s="9"/>
      <c r="BG614" s="1"/>
      <c r="DL614" s="1"/>
      <c r="DM614" s="152"/>
      <c r="DN614" s="152"/>
      <c r="DO614" s="152"/>
      <c r="EJ614" s="152"/>
      <c r="EK614" s="152"/>
      <c r="EL614" s="152"/>
      <c r="EO614" s="1"/>
      <c r="ES614" s="22"/>
      <c r="ET614" s="22"/>
      <c r="EU614" s="22"/>
      <c r="EV614" s="22"/>
      <c r="EW614" s="22"/>
      <c r="EX614" s="22"/>
      <c r="EY614" s="22"/>
      <c r="EZ614" s="22"/>
      <c r="FA614" s="22"/>
      <c r="FB614" s="22"/>
      <c r="FC614" s="22"/>
      <c r="FD614" s="22"/>
      <c r="FE614" s="22"/>
      <c r="FF614" s="22"/>
      <c r="FG614" s="22"/>
      <c r="FH614" s="22"/>
      <c r="FI614" s="22"/>
      <c r="FJ614" s="22"/>
      <c r="FK614" s="22"/>
      <c r="FL614" s="22"/>
      <c r="FM614" s="22"/>
      <c r="FN614" s="22"/>
      <c r="FO614" s="22"/>
      <c r="FP614" s="22"/>
      <c r="FR614" s="19"/>
      <c r="FS614" s="1"/>
    </row>
    <row r="615" spans="2:175" ht="1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AE615" s="61"/>
      <c r="AF615" s="61"/>
      <c r="AG615" s="61"/>
      <c r="AH615" s="61"/>
      <c r="AI615" s="1"/>
      <c r="AJ615" s="1"/>
      <c r="AK615" s="4"/>
      <c r="AL615" s="6"/>
      <c r="AM615" s="8"/>
      <c r="AN615" s="6"/>
      <c r="AO615" s="8"/>
      <c r="AP615" s="9"/>
      <c r="AZ615" s="4"/>
      <c r="BA615" s="22"/>
      <c r="BD615" s="22"/>
      <c r="BE615" s="22"/>
      <c r="BF615" s="9"/>
      <c r="BG615" s="1"/>
      <c r="DL615" s="1"/>
      <c r="EO615" s="1"/>
      <c r="ES615" s="22"/>
      <c r="ET615" s="22"/>
      <c r="EU615" s="22"/>
      <c r="EV615" s="22"/>
      <c r="EW615" s="22"/>
      <c r="EX615" s="22"/>
      <c r="EY615" s="22"/>
      <c r="EZ615" s="22"/>
      <c r="FA615" s="22"/>
      <c r="FB615" s="22"/>
      <c r="FC615" s="22"/>
      <c r="FD615" s="22"/>
      <c r="FE615" s="22"/>
      <c r="FF615" s="22"/>
      <c r="FG615" s="22"/>
      <c r="FH615" s="22"/>
      <c r="FI615" s="22"/>
      <c r="FJ615" s="22"/>
      <c r="FK615" s="22"/>
      <c r="FL615" s="22"/>
      <c r="FM615" s="22"/>
      <c r="FN615" s="22"/>
      <c r="FO615" s="22"/>
      <c r="FP615" s="22"/>
      <c r="FS615" s="1"/>
    </row>
    <row r="616" spans="2:175" ht="15" customHeight="1">
      <c r="B616" s="1"/>
      <c r="C616" s="77"/>
      <c r="D616" s="71"/>
      <c r="E616" s="71"/>
      <c r="F616" s="71"/>
      <c r="G616" s="155">
        <v>26</v>
      </c>
      <c r="H616" s="155"/>
      <c r="I616" s="7"/>
      <c r="J616" s="7"/>
      <c r="K616" s="7"/>
      <c r="L616" s="7"/>
      <c r="M616" s="71"/>
      <c r="N616" s="72"/>
      <c r="O616" s="1"/>
      <c r="AC616" s="27"/>
      <c r="AD616" s="27"/>
      <c r="AE616" s="61"/>
      <c r="AF616" s="61"/>
      <c r="AG616" s="61"/>
      <c r="AH616" s="61"/>
      <c r="AI616" s="1"/>
      <c r="AJ616" s="1"/>
      <c r="AK616" s="4"/>
      <c r="AL616" s="10"/>
      <c r="AM616" s="62"/>
      <c r="AN616" s="10"/>
      <c r="AO616" s="62"/>
      <c r="AP616" s="9"/>
      <c r="AZ616" s="4"/>
      <c r="BF616" s="9"/>
      <c r="BG616" s="1"/>
      <c r="DL616" s="1"/>
      <c r="EO616" s="1"/>
      <c r="ES616" s="22"/>
      <c r="ET616" s="22"/>
      <c r="EU616" s="22"/>
      <c r="EV616" s="22"/>
      <c r="EW616" s="22"/>
      <c r="EX616" s="22"/>
      <c r="EY616" s="22"/>
      <c r="EZ616" s="22"/>
      <c r="FA616" s="22"/>
      <c r="FB616" s="22"/>
      <c r="FC616" s="22"/>
      <c r="FD616" s="22"/>
      <c r="FE616" s="22"/>
      <c r="FF616" s="22"/>
      <c r="FG616" s="22"/>
      <c r="FH616" s="22"/>
      <c r="FI616" s="22"/>
      <c r="FJ616" s="22"/>
      <c r="FK616" s="22"/>
      <c r="FL616" s="22"/>
      <c r="FM616" s="22"/>
      <c r="FN616" s="22"/>
      <c r="FO616" s="22"/>
      <c r="FP616" s="22"/>
      <c r="FS616" s="1"/>
    </row>
    <row r="617" spans="2:175" ht="15" customHeight="1">
      <c r="B617" s="1"/>
      <c r="C617" s="68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70"/>
      <c r="O617" s="1"/>
      <c r="V617" s="147"/>
      <c r="W617" s="147"/>
      <c r="AE617" s="61"/>
      <c r="AF617" s="61"/>
      <c r="AG617" s="61"/>
      <c r="AH617" s="61"/>
      <c r="AI617" s="1"/>
      <c r="AJ617" s="1"/>
      <c r="AK617" s="10"/>
      <c r="AL617" s="5"/>
      <c r="AM617" s="5"/>
      <c r="AN617" s="5"/>
      <c r="AO617" s="5"/>
      <c r="AP617" s="62"/>
      <c r="AZ617" s="10"/>
      <c r="BA617" s="5"/>
      <c r="BB617" s="5"/>
      <c r="BC617" s="5"/>
      <c r="BD617" s="5"/>
      <c r="BE617" s="5"/>
      <c r="BF617" s="62"/>
      <c r="BG617" s="1"/>
      <c r="DL617" s="1"/>
      <c r="EN617" s="19"/>
      <c r="EO617" s="1"/>
      <c r="ES617" s="22"/>
      <c r="ET617" s="22"/>
      <c r="EU617" s="22"/>
      <c r="EV617" s="22"/>
      <c r="EW617" s="22"/>
      <c r="EX617" s="22"/>
      <c r="EY617" s="22"/>
      <c r="EZ617" s="22"/>
      <c r="FA617" s="22"/>
      <c r="FB617" s="22"/>
      <c r="FC617" s="22"/>
      <c r="FD617" s="22"/>
      <c r="FE617" s="22"/>
      <c r="FF617" s="22"/>
      <c r="FG617" s="22"/>
      <c r="FH617" s="22"/>
      <c r="FI617" s="22"/>
      <c r="FJ617" s="22"/>
      <c r="FK617" s="22"/>
      <c r="FL617" s="22"/>
      <c r="FM617" s="22"/>
      <c r="FN617" s="22"/>
      <c r="FO617" s="22"/>
      <c r="FP617" s="22"/>
      <c r="FS617" s="1"/>
    </row>
    <row r="618" spans="2:175" ht="15" customHeight="1">
      <c r="B618" s="1"/>
      <c r="C618" s="29"/>
      <c r="D618" s="147">
        <v>32</v>
      </c>
      <c r="E618" s="147"/>
      <c r="F618" s="22"/>
      <c r="G618" s="22"/>
      <c r="H618" s="147">
        <v>71</v>
      </c>
      <c r="I618" s="147"/>
      <c r="J618" s="22"/>
      <c r="K618" s="22"/>
      <c r="L618" s="156">
        <v>22.5</v>
      </c>
      <c r="M618" s="156"/>
      <c r="N618" s="65"/>
      <c r="O618" s="1"/>
      <c r="AE618" s="61"/>
      <c r="AF618" s="61"/>
      <c r="AG618" s="61"/>
      <c r="AH618" s="61"/>
      <c r="AI618" s="25"/>
      <c r="AJ618" s="1"/>
      <c r="AK618" s="1"/>
      <c r="AL618" s="1"/>
      <c r="AM618" s="1"/>
      <c r="AN618" s="6"/>
      <c r="AO618" s="7"/>
      <c r="AP618" s="8"/>
      <c r="BG618" s="1"/>
      <c r="DL618" s="1"/>
      <c r="EN618" s="19"/>
      <c r="EO618" s="1"/>
      <c r="ES618" s="22"/>
      <c r="ET618" s="22"/>
      <c r="EU618" s="22"/>
      <c r="EV618" s="22"/>
      <c r="EW618" s="22"/>
      <c r="EX618" s="22"/>
      <c r="EY618" s="22"/>
      <c r="EZ618" s="22"/>
      <c r="FA618" s="22"/>
      <c r="FB618" s="22"/>
      <c r="FC618" s="22"/>
      <c r="FD618" s="22"/>
      <c r="FE618" s="22"/>
      <c r="FF618" s="22"/>
      <c r="FG618" s="22"/>
      <c r="FH618" s="22"/>
      <c r="FI618" s="22"/>
      <c r="FJ618" s="22"/>
      <c r="FK618" s="22"/>
      <c r="FL618" s="22"/>
      <c r="FM618" s="22"/>
      <c r="FN618" s="22"/>
      <c r="FO618" s="22"/>
      <c r="FP618" s="22"/>
      <c r="FS618" s="1"/>
    </row>
    <row r="619" spans="2:175" ht="15" customHeight="1">
      <c r="B619" s="1"/>
      <c r="C619" s="29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65"/>
      <c r="O619" s="25"/>
      <c r="P619" s="22"/>
      <c r="Q619" s="22"/>
      <c r="R619" s="22"/>
      <c r="S619" s="22"/>
      <c r="T619" s="147">
        <v>53.5</v>
      </c>
      <c r="U619" s="147"/>
      <c r="V619" s="22"/>
      <c r="W619" s="22"/>
      <c r="X619" s="22"/>
      <c r="Y619" s="22"/>
      <c r="Z619" s="22"/>
      <c r="AA619" s="22"/>
      <c r="AB619" s="147">
        <v>95.5</v>
      </c>
      <c r="AC619" s="147"/>
      <c r="AD619" s="22"/>
      <c r="AE619" s="22"/>
      <c r="AF619" s="22"/>
      <c r="AG619" s="154">
        <v>40</v>
      </c>
      <c r="AH619" s="155"/>
      <c r="AI619" s="7"/>
      <c r="AJ619" s="7"/>
      <c r="AK619" s="7"/>
      <c r="AL619" s="8"/>
      <c r="AM619" s="1"/>
      <c r="AN619" s="4"/>
      <c r="AP619" s="9"/>
      <c r="AU619" s="22"/>
      <c r="AV619" s="22"/>
      <c r="AW619" s="22"/>
      <c r="AX619" s="22"/>
      <c r="AY619" s="22"/>
      <c r="BG619" s="1"/>
      <c r="DL619" s="1"/>
      <c r="DW619" s="60"/>
      <c r="EO619" s="1"/>
      <c r="ES619" s="22"/>
      <c r="ET619" s="22"/>
      <c r="EU619" s="22"/>
      <c r="EV619" s="22"/>
      <c r="EW619" s="22"/>
      <c r="EX619" s="22"/>
      <c r="EY619" s="22"/>
      <c r="EZ619" s="22"/>
      <c r="FA619" s="22"/>
      <c r="FB619" s="22"/>
      <c r="FC619" s="22"/>
      <c r="FD619" s="22"/>
      <c r="FE619" s="22"/>
      <c r="FF619" s="22"/>
      <c r="FG619" s="22"/>
      <c r="FH619" s="22"/>
      <c r="FI619" s="22"/>
      <c r="FJ619" s="22"/>
      <c r="FK619" s="22"/>
      <c r="FL619" s="22"/>
      <c r="FM619" s="22"/>
      <c r="FN619" s="22"/>
      <c r="FO619" s="22"/>
      <c r="FP619" s="22"/>
      <c r="FS619" s="1"/>
    </row>
    <row r="620" spans="2:175" ht="15" customHeight="1">
      <c r="B620" s="1"/>
      <c r="C620" s="29"/>
      <c r="D620" s="22"/>
      <c r="E620" s="22"/>
      <c r="F620" s="22"/>
      <c r="G620" s="22"/>
      <c r="H620" s="22"/>
      <c r="I620" s="22"/>
      <c r="J620" s="22"/>
      <c r="K620" s="22"/>
      <c r="L620" s="156">
        <v>72.5</v>
      </c>
      <c r="M620" s="156"/>
      <c r="N620" s="65"/>
      <c r="O620" s="25"/>
      <c r="P620" s="22"/>
      <c r="Q620" s="147"/>
      <c r="R620" s="147"/>
      <c r="S620" s="27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9"/>
      <c r="AH620" s="22"/>
      <c r="AK620" s="22"/>
      <c r="AL620" s="65"/>
      <c r="AM620" s="1"/>
      <c r="AN620" s="10"/>
      <c r="AO620" s="5"/>
      <c r="AP620" s="62"/>
      <c r="AU620" s="22"/>
      <c r="AV620" s="22"/>
      <c r="AW620" s="22"/>
      <c r="AX620" s="22"/>
      <c r="AY620" s="22"/>
      <c r="BG620" s="1"/>
      <c r="DL620" s="1"/>
      <c r="EO620" s="1"/>
      <c r="ES620" s="22"/>
      <c r="ET620" s="22"/>
      <c r="EU620" s="22"/>
      <c r="EV620" s="22"/>
      <c r="EW620" s="22"/>
      <c r="EX620" s="22"/>
      <c r="EY620" s="22"/>
      <c r="EZ620" s="22"/>
      <c r="FA620" s="22"/>
      <c r="FB620" s="22"/>
      <c r="FC620" s="22"/>
      <c r="FD620" s="22"/>
      <c r="FE620" s="22"/>
      <c r="FF620" s="22"/>
      <c r="FG620" s="22"/>
      <c r="FH620" s="22"/>
      <c r="FI620" s="22"/>
      <c r="FJ620" s="22"/>
      <c r="FK620" s="22"/>
      <c r="FL620" s="22"/>
      <c r="FM620" s="22"/>
      <c r="FN620" s="22"/>
      <c r="FO620" s="22"/>
      <c r="FP620" s="22"/>
      <c r="FS620" s="1"/>
    </row>
    <row r="621" spans="2:175" ht="15" customHeight="1">
      <c r="B621" s="1"/>
      <c r="C621" s="29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65"/>
      <c r="O621" s="25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149">
        <f>SUM(F619:AH619)</f>
        <v>189</v>
      </c>
      <c r="AA621" s="149"/>
      <c r="AB621" s="149"/>
      <c r="AC621" s="22"/>
      <c r="AD621" s="22"/>
      <c r="AE621" s="22"/>
      <c r="AF621" s="22"/>
      <c r="AG621" s="29"/>
      <c r="AH621" s="22"/>
      <c r="AL621" s="9"/>
      <c r="AM621" s="1"/>
      <c r="AN621" s="6"/>
      <c r="AO621" s="7"/>
      <c r="AP621" s="7"/>
      <c r="AQ621" s="7"/>
      <c r="AR621" s="7"/>
      <c r="AS621" s="7"/>
      <c r="AT621" s="8"/>
      <c r="AU621" s="22"/>
      <c r="AV621" s="22"/>
      <c r="AW621" s="22"/>
      <c r="AX621" s="22"/>
      <c r="AY621" s="22"/>
      <c r="BE621" s="1"/>
      <c r="BG621" s="1"/>
      <c r="DL621" s="1"/>
      <c r="EO621" s="1"/>
      <c r="ES621" s="22"/>
      <c r="ET621" s="22"/>
      <c r="EU621" s="22"/>
      <c r="EV621" s="22"/>
      <c r="EW621" s="22"/>
      <c r="EX621" s="22"/>
      <c r="EY621" s="22"/>
      <c r="EZ621" s="22"/>
      <c r="FA621" s="22"/>
      <c r="FB621" s="22"/>
      <c r="FC621" s="22"/>
      <c r="FD621" s="22"/>
      <c r="FE621" s="22"/>
      <c r="FF621" s="22"/>
      <c r="FG621" s="22"/>
      <c r="FH621" s="22"/>
      <c r="FI621" s="22"/>
      <c r="FJ621" s="22"/>
      <c r="FK621" s="22"/>
      <c r="FL621" s="22"/>
      <c r="FM621" s="22"/>
      <c r="FN621" s="22"/>
      <c r="FO621" s="22"/>
      <c r="FP621" s="22"/>
      <c r="FS621" s="1"/>
    </row>
    <row r="622" spans="2:175" ht="15" customHeight="1">
      <c r="B622" s="1"/>
      <c r="C622" s="29"/>
      <c r="D622" s="22"/>
      <c r="E622" s="22"/>
      <c r="F622" s="22"/>
      <c r="G622" s="22"/>
      <c r="H622" s="22"/>
      <c r="I622" s="22"/>
      <c r="N622" s="9"/>
      <c r="O622" s="25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9"/>
      <c r="AH622" s="22"/>
      <c r="AK622" s="22"/>
      <c r="AL622" s="65"/>
      <c r="AM622" s="25"/>
      <c r="AN622" s="4"/>
      <c r="AT622" s="9"/>
      <c r="AU622" s="22"/>
      <c r="AV622" s="22"/>
      <c r="AW622" s="22"/>
      <c r="AX622" s="22"/>
      <c r="AY622" s="22"/>
      <c r="BE622" s="1"/>
      <c r="BG622" s="1"/>
      <c r="DL622" s="1"/>
      <c r="EO622" s="1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S622" s="1"/>
    </row>
    <row r="623" spans="2:175" ht="15" customHeight="1">
      <c r="B623" s="1"/>
      <c r="C623" s="10"/>
      <c r="D623" s="5"/>
      <c r="E623" s="5"/>
      <c r="F623" s="5"/>
      <c r="G623" s="5"/>
      <c r="H623" s="63"/>
      <c r="I623" s="63"/>
      <c r="J623" s="5"/>
      <c r="K623" s="5"/>
      <c r="L623" s="5"/>
      <c r="M623" s="5"/>
      <c r="N623" s="62"/>
      <c r="O623" s="25"/>
      <c r="AG623" s="4"/>
      <c r="AK623" s="22"/>
      <c r="AL623" s="65"/>
      <c r="AM623" s="25"/>
      <c r="AN623" s="4"/>
      <c r="AT623" s="9"/>
      <c r="AU623" s="22"/>
      <c r="AV623" s="22"/>
      <c r="AW623" s="22"/>
      <c r="AX623" s="22"/>
      <c r="AY623" s="22"/>
      <c r="BE623" s="1"/>
      <c r="BG623" s="1"/>
      <c r="DL623" s="1"/>
      <c r="EO623" s="1"/>
      <c r="ES623" s="22"/>
      <c r="ET623" s="22"/>
      <c r="EU623" s="22"/>
      <c r="EV623" s="22"/>
      <c r="EW623" s="22"/>
      <c r="EX623" s="22"/>
      <c r="EY623" s="22"/>
      <c r="EZ623" s="22"/>
      <c r="FA623" s="22"/>
      <c r="FB623" s="22"/>
      <c r="FC623" s="22"/>
      <c r="FD623" s="22"/>
      <c r="FE623" s="22"/>
      <c r="FF623" s="22"/>
      <c r="FG623" s="22"/>
      <c r="FH623" s="22"/>
      <c r="FI623" s="22"/>
      <c r="FJ623" s="22"/>
      <c r="FK623" s="22"/>
      <c r="FL623" s="22"/>
      <c r="FP623" s="22"/>
      <c r="FS623" s="1"/>
    </row>
    <row r="624" spans="2:175" ht="15" customHeight="1">
      <c r="B624" s="1"/>
      <c r="C624" s="29"/>
      <c r="D624" s="22"/>
      <c r="E624" s="22"/>
      <c r="F624" s="22"/>
      <c r="G624" s="65"/>
      <c r="H624" s="22"/>
      <c r="I624" s="22"/>
      <c r="O624" s="25"/>
      <c r="V624" s="133"/>
      <c r="W624" s="133"/>
      <c r="X624" s="133"/>
      <c r="Y624" s="133"/>
      <c r="AG624" s="4"/>
      <c r="AK624" s="22"/>
      <c r="AL624" s="65"/>
      <c r="AM624" s="25"/>
      <c r="AN624" s="4"/>
      <c r="AT624" s="9"/>
      <c r="AU624" s="22"/>
      <c r="AV624" s="22"/>
      <c r="AW624" s="22"/>
      <c r="AX624" s="22"/>
      <c r="AY624" s="22"/>
      <c r="BE624" s="1"/>
      <c r="BG624" s="1"/>
      <c r="DL624" s="1"/>
      <c r="EO624" s="1"/>
      <c r="ES624" s="22"/>
      <c r="ET624" s="22"/>
      <c r="EU624" s="22"/>
      <c r="EV624" s="22"/>
      <c r="EW624" s="22"/>
      <c r="EX624" s="22"/>
      <c r="EY624" s="22"/>
      <c r="EZ624" s="22"/>
      <c r="FA624" s="22"/>
      <c r="FB624" s="22"/>
      <c r="FC624" s="22"/>
      <c r="FD624" s="22"/>
      <c r="FE624" s="22"/>
      <c r="FF624" s="22"/>
      <c r="FG624" s="22"/>
      <c r="FH624" s="22"/>
      <c r="FI624" s="22"/>
      <c r="FJ624" s="22"/>
      <c r="FK624" s="22"/>
      <c r="FL624" s="22"/>
      <c r="FP624" s="22"/>
      <c r="FS624" s="1"/>
    </row>
    <row r="625" spans="2:175" ht="15" customHeight="1">
      <c r="B625" s="1"/>
      <c r="C625" s="29"/>
      <c r="D625" s="68"/>
      <c r="E625" s="69"/>
      <c r="F625" s="70"/>
      <c r="G625" s="65"/>
      <c r="H625" s="22"/>
      <c r="I625" s="22"/>
      <c r="V625" s="133"/>
      <c r="W625" s="133"/>
      <c r="X625" s="133"/>
      <c r="Y625" s="133"/>
      <c r="AG625" s="4"/>
      <c r="AK625" s="22"/>
      <c r="AL625" s="65"/>
      <c r="AM625" s="25"/>
      <c r="AN625" s="4"/>
      <c r="AT625" s="9"/>
      <c r="AU625" s="22"/>
      <c r="AV625" s="22"/>
      <c r="AW625" s="22"/>
      <c r="AX625" s="22"/>
      <c r="AY625" s="22"/>
      <c r="BE625" s="1"/>
      <c r="BG625" s="1"/>
      <c r="DL625" s="1"/>
      <c r="EO625" s="1"/>
      <c r="ES625" s="22"/>
      <c r="ET625" s="22"/>
      <c r="EU625" s="22"/>
      <c r="EV625" s="22"/>
      <c r="EW625" s="22"/>
      <c r="EX625" s="22"/>
      <c r="EY625" s="22"/>
      <c r="EZ625" s="22"/>
      <c r="FA625" s="22"/>
      <c r="FB625" s="22"/>
      <c r="FC625" s="22"/>
      <c r="FD625" s="22"/>
      <c r="FE625" s="22"/>
      <c r="FF625" s="22"/>
      <c r="FG625" s="22"/>
      <c r="FH625" s="22"/>
      <c r="FI625" s="22"/>
      <c r="FJ625" s="22"/>
      <c r="FK625" s="22"/>
      <c r="FL625" s="22"/>
      <c r="FM625" s="22"/>
      <c r="FN625" s="22"/>
      <c r="FO625" s="22"/>
      <c r="FP625" s="22"/>
      <c r="FS625" s="1"/>
    </row>
    <row r="626" spans="2:175" ht="15" customHeight="1">
      <c r="B626" s="1"/>
      <c r="C626" s="29"/>
      <c r="D626" s="29"/>
      <c r="E626" s="22"/>
      <c r="F626" s="65"/>
      <c r="G626" s="9"/>
      <c r="H626" s="22"/>
      <c r="I626" s="22"/>
      <c r="O626" s="22"/>
      <c r="AG626" s="4"/>
      <c r="AK626" s="22"/>
      <c r="AL626" s="65"/>
      <c r="AM626" s="25"/>
      <c r="AN626" s="4"/>
      <c r="AT626" s="9"/>
      <c r="AY626" s="22"/>
      <c r="BE626" s="1"/>
      <c r="BG626" s="1"/>
      <c r="DL626" s="1"/>
      <c r="EO626" s="1"/>
      <c r="ES626" s="22"/>
      <c r="ET626" s="22"/>
      <c r="EU626" s="22"/>
      <c r="EV626" s="22"/>
      <c r="EW626" s="22"/>
      <c r="EX626" s="22"/>
      <c r="EY626" s="22"/>
      <c r="EZ626" s="22"/>
      <c r="FA626" s="22"/>
      <c r="FB626" s="22"/>
      <c r="FC626" s="22"/>
      <c r="FD626" s="22"/>
      <c r="FE626" s="22"/>
      <c r="FF626" s="22"/>
      <c r="FG626" s="22"/>
      <c r="FH626" s="22"/>
      <c r="FI626" s="22"/>
      <c r="FJ626" s="22"/>
      <c r="FK626" s="22"/>
      <c r="FL626" s="22"/>
      <c r="FM626" s="22"/>
      <c r="FN626" s="22"/>
      <c r="FO626" s="22"/>
      <c r="FP626" s="22"/>
      <c r="FS626" s="1"/>
    </row>
    <row r="627" spans="2:175" ht="15" customHeight="1">
      <c r="B627" s="1"/>
      <c r="C627" s="29"/>
      <c r="D627" s="29"/>
      <c r="E627" s="22"/>
      <c r="F627" s="65"/>
      <c r="G627" s="65"/>
      <c r="H627" s="22"/>
      <c r="I627" s="22"/>
      <c r="O627" s="22"/>
      <c r="AG627" s="4"/>
      <c r="AK627" s="22"/>
      <c r="AL627" s="65"/>
      <c r="AM627" s="25"/>
      <c r="AN627" s="10"/>
      <c r="AO627" s="5"/>
      <c r="AP627" s="5"/>
      <c r="AQ627" s="5"/>
      <c r="AR627" s="5"/>
      <c r="AS627" s="5"/>
      <c r="AT627" s="62"/>
      <c r="AY627" s="22"/>
      <c r="BE627" s="1"/>
      <c r="BG627" s="1"/>
      <c r="DL627" s="1"/>
      <c r="EO627" s="1"/>
      <c r="ES627" s="22"/>
      <c r="ET627" s="22"/>
      <c r="EU627" s="22"/>
      <c r="EV627" s="22"/>
      <c r="EW627" s="22"/>
      <c r="EX627" s="22"/>
      <c r="EY627" s="22"/>
      <c r="EZ627" s="22"/>
      <c r="FA627" s="22"/>
      <c r="FB627" s="22"/>
      <c r="FC627" s="22"/>
      <c r="FD627" s="22"/>
      <c r="FE627" s="22"/>
      <c r="FF627" s="22"/>
      <c r="FG627" s="22"/>
      <c r="FH627" s="22"/>
      <c r="FI627" s="22"/>
      <c r="FJ627" s="22"/>
      <c r="FK627" s="22"/>
      <c r="FL627" s="22"/>
      <c r="FM627" s="22"/>
      <c r="FN627" s="22"/>
      <c r="FO627" s="22"/>
      <c r="FP627" s="22"/>
      <c r="FS627" s="1"/>
    </row>
    <row r="628" spans="2:175" ht="15" customHeight="1">
      <c r="B628" s="1"/>
      <c r="C628" s="29"/>
      <c r="D628" s="66"/>
      <c r="E628" s="63"/>
      <c r="F628" s="67"/>
      <c r="G628" s="65"/>
      <c r="H628" s="22"/>
      <c r="I628" s="22"/>
      <c r="O628" s="22"/>
      <c r="W628" s="94">
        <f>9-V624</f>
        <v>9</v>
      </c>
      <c r="Y628" s="151">
        <f>W628/3.31</f>
        <v>2.719033232628399</v>
      </c>
      <c r="Z628" s="151"/>
      <c r="AG628" s="10"/>
      <c r="AH628" s="5"/>
      <c r="AI628" s="5"/>
      <c r="AJ628" s="5"/>
      <c r="AK628" s="63"/>
      <c r="AL628" s="62"/>
      <c r="AM628" s="2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25"/>
      <c r="AY628" s="22"/>
      <c r="BF628" s="1"/>
      <c r="BG628" s="1"/>
      <c r="DL628" s="1"/>
      <c r="DT628" s="1"/>
      <c r="EO628" s="1"/>
      <c r="ES628" s="22"/>
      <c r="ET628" s="22"/>
      <c r="EU628" s="22"/>
      <c r="EV628" s="22"/>
      <c r="EW628" s="22"/>
      <c r="EX628" s="22"/>
      <c r="EY628" s="22"/>
      <c r="EZ628" s="22"/>
      <c r="FA628" s="22"/>
      <c r="FB628" s="22"/>
      <c r="FC628" s="22"/>
      <c r="FD628" s="22"/>
      <c r="FE628" s="22"/>
      <c r="FF628" s="22"/>
      <c r="FG628" s="22"/>
      <c r="FH628" s="22"/>
      <c r="FI628" s="22"/>
      <c r="FJ628" s="22"/>
      <c r="FK628" s="22"/>
      <c r="FL628" s="22"/>
      <c r="FM628" s="22"/>
      <c r="FN628" s="22"/>
      <c r="FO628" s="22"/>
      <c r="FP628" s="22"/>
      <c r="FS628" s="1"/>
    </row>
    <row r="629" spans="2:175" ht="15" customHeight="1">
      <c r="B629" s="1"/>
      <c r="C629" s="66"/>
      <c r="D629" s="63"/>
      <c r="E629" s="63"/>
      <c r="F629" s="63"/>
      <c r="G629" s="67"/>
      <c r="H629" s="22"/>
      <c r="I629" s="22"/>
      <c r="O629" s="22"/>
      <c r="AK629" s="22"/>
      <c r="AM629" s="38"/>
      <c r="AN629" s="38"/>
      <c r="AO629" s="38"/>
      <c r="AP629" s="38"/>
      <c r="AQ629" s="38"/>
      <c r="AR629" s="38"/>
      <c r="AS629" s="38"/>
      <c r="AT629" s="56"/>
      <c r="AU629" s="95"/>
      <c r="AV629" s="95"/>
      <c r="AW629" s="95"/>
      <c r="AX629" s="95"/>
      <c r="AY629" s="38"/>
      <c r="AZ629" s="38"/>
      <c r="BA629" s="38"/>
      <c r="BB629" s="38"/>
      <c r="BC629" s="38"/>
      <c r="BD629" s="38"/>
      <c r="BE629" s="38"/>
      <c r="BF629" s="38"/>
      <c r="BG629" s="1"/>
      <c r="DL629" s="1"/>
      <c r="DT629" s="1"/>
      <c r="EO629" s="1"/>
      <c r="ES629" s="22"/>
      <c r="ET629" s="22"/>
      <c r="EU629" s="22"/>
      <c r="EV629" s="22"/>
      <c r="EW629" s="22"/>
      <c r="EX629" s="22"/>
      <c r="EY629" s="22"/>
      <c r="EZ629" s="22"/>
      <c r="FA629" s="22"/>
      <c r="FB629" s="22"/>
      <c r="FC629" s="22"/>
      <c r="FD629" s="22"/>
      <c r="FE629" s="22"/>
      <c r="FF629" s="22"/>
      <c r="FG629" s="22"/>
      <c r="FH629" s="22"/>
      <c r="FI629" s="22"/>
      <c r="FJ629" s="22"/>
      <c r="FK629" s="22"/>
      <c r="FL629" s="22"/>
      <c r="FM629" s="22"/>
      <c r="FN629" s="22"/>
      <c r="FO629" s="22"/>
      <c r="FP629" s="22"/>
      <c r="FS629" s="1"/>
    </row>
    <row r="630" spans="2:175" ht="15" customHeight="1">
      <c r="B630" s="1"/>
      <c r="C630" s="22"/>
      <c r="D630" s="22"/>
      <c r="E630" s="22"/>
      <c r="F630" s="22"/>
      <c r="G630" s="22"/>
      <c r="H630" s="96" t="e">
        <f>#REF!*#REF!/10000</f>
        <v>#REF!</v>
      </c>
      <c r="I630" s="96"/>
      <c r="J630" s="96"/>
      <c r="K630" s="22"/>
      <c r="L630" s="22"/>
      <c r="M630" s="22"/>
      <c r="N630" s="22"/>
      <c r="O630" s="22"/>
      <c r="AK630" s="22"/>
      <c r="AM630" s="56"/>
      <c r="AN630" s="56"/>
      <c r="AO630" s="56"/>
      <c r="AP630" s="56"/>
      <c r="AQ630" s="56"/>
      <c r="AR630" s="56"/>
      <c r="AS630" s="56"/>
      <c r="AT630" s="38"/>
      <c r="AU630" s="38"/>
      <c r="AV630" s="38"/>
      <c r="AW630" s="38"/>
      <c r="AX630" s="38"/>
      <c r="AY630" s="38"/>
      <c r="AZ630" s="95"/>
      <c r="BA630" s="95"/>
      <c r="BB630" s="95"/>
      <c r="BC630" s="38"/>
      <c r="BD630" s="38"/>
      <c r="BE630" s="38"/>
      <c r="BF630" s="38"/>
      <c r="DL630" s="1"/>
      <c r="DT630" s="1"/>
      <c r="EO630" s="1"/>
      <c r="ES630" s="22"/>
      <c r="ET630" s="22"/>
      <c r="EU630" s="22"/>
      <c r="EV630" s="22"/>
      <c r="EW630" s="22"/>
      <c r="EX630" s="22"/>
      <c r="EY630" s="22"/>
      <c r="EZ630" s="22"/>
      <c r="FA630" s="22"/>
      <c r="FB630" s="22"/>
      <c r="FC630" s="22"/>
      <c r="FD630" s="22"/>
      <c r="FE630" s="22"/>
      <c r="FF630" s="22"/>
      <c r="FG630" s="22"/>
      <c r="FH630" s="22"/>
      <c r="FI630" s="22"/>
      <c r="FJ630" s="22"/>
      <c r="FK630" s="22"/>
      <c r="FL630" s="22"/>
      <c r="FM630" s="22"/>
      <c r="FN630" s="22"/>
      <c r="FO630" s="22"/>
      <c r="FP630" s="22"/>
      <c r="FS630" s="1"/>
    </row>
    <row r="631" spans="2:175" ht="15" customHeight="1">
      <c r="B631" s="1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AK631" s="22"/>
      <c r="AM631" s="38"/>
      <c r="AN631" s="95"/>
      <c r="AO631" s="38"/>
      <c r="AP631" s="38"/>
      <c r="AQ631" s="38"/>
      <c r="AR631" s="38"/>
      <c r="AS631" s="38"/>
      <c r="AT631" s="38"/>
      <c r="AU631" s="38"/>
      <c r="AV631" s="38"/>
      <c r="AW631" s="38"/>
      <c r="AX631" s="95"/>
      <c r="AY631" s="38"/>
      <c r="AZ631" s="95"/>
      <c r="BA631" s="95"/>
      <c r="BB631" s="95"/>
      <c r="BC631" s="38"/>
      <c r="BD631" s="38"/>
      <c r="BE631" s="38"/>
      <c r="BF631" s="38"/>
      <c r="DL631" s="1"/>
      <c r="DT631" s="1"/>
      <c r="EO631" s="1"/>
      <c r="ES631" s="22"/>
      <c r="ET631" s="22"/>
      <c r="EU631" s="22"/>
      <c r="EV631" s="22"/>
      <c r="EW631" s="22"/>
      <c r="EX631" s="22"/>
      <c r="EY631" s="22"/>
      <c r="EZ631" s="22"/>
      <c r="FA631" s="22"/>
      <c r="FB631" s="22"/>
      <c r="FC631" s="22"/>
      <c r="FD631" s="22"/>
      <c r="FE631" s="22"/>
      <c r="FF631" s="22"/>
      <c r="FG631" s="22"/>
      <c r="FH631" s="22"/>
      <c r="FI631" s="22"/>
      <c r="FJ631" s="22"/>
      <c r="FK631" s="22"/>
      <c r="FL631" s="22"/>
      <c r="FM631" s="22"/>
      <c r="FS631" s="1"/>
    </row>
    <row r="632" spans="2:175" ht="15" customHeight="1">
      <c r="B632" s="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AK632" s="22"/>
      <c r="AM632" s="38"/>
      <c r="AN632" s="95"/>
      <c r="AO632" s="38"/>
      <c r="AP632" s="38"/>
      <c r="AQ632" s="38"/>
      <c r="AR632" s="38"/>
      <c r="AS632" s="38"/>
      <c r="AT632" s="38"/>
      <c r="AU632" s="38"/>
      <c r="AV632" s="38"/>
      <c r="AW632" s="38"/>
      <c r="AX632" s="95"/>
      <c r="AY632" s="38"/>
      <c r="AZ632" s="95"/>
      <c r="BA632" s="95"/>
      <c r="BB632" s="95"/>
      <c r="BC632" s="38"/>
      <c r="BD632" s="38"/>
      <c r="BE632" s="38"/>
      <c r="BF632" s="38"/>
      <c r="DL632" s="1"/>
      <c r="DT632" s="1"/>
      <c r="EO632" s="1"/>
      <c r="ES632" s="22"/>
      <c r="ET632" s="22"/>
      <c r="EU632" s="22"/>
      <c r="EV632" s="22"/>
      <c r="EW632" s="22"/>
      <c r="EX632" s="22"/>
      <c r="EY632" s="22"/>
      <c r="EZ632" s="22"/>
      <c r="FF632" s="22"/>
      <c r="FG632" s="22"/>
      <c r="FH632" s="22"/>
      <c r="FI632" s="22"/>
      <c r="FJ632" s="22"/>
      <c r="FK632" s="22"/>
      <c r="FL632" s="22"/>
      <c r="FM632" s="22"/>
      <c r="FS632" s="1"/>
    </row>
    <row r="633" spans="2:175" ht="15" customHeight="1">
      <c r="B633" s="1"/>
      <c r="C633" s="22"/>
      <c r="E633" s="68"/>
      <c r="F633" s="69"/>
      <c r="G633" s="70"/>
      <c r="H633" s="47"/>
      <c r="J633" s="97"/>
      <c r="K633" s="69"/>
      <c r="L633" s="70"/>
      <c r="M633" s="22"/>
      <c r="O633" s="25"/>
      <c r="AK633" s="22"/>
      <c r="AM633" s="38"/>
      <c r="AN633" s="98"/>
      <c r="AO633" s="38"/>
      <c r="AP633" s="38"/>
      <c r="AQ633" s="38"/>
      <c r="AR633" s="38"/>
      <c r="AS633" s="38"/>
      <c r="AT633" s="38"/>
      <c r="AU633" s="38"/>
      <c r="AV633" s="38"/>
      <c r="AW633" s="38"/>
      <c r="AX633" s="95"/>
      <c r="AY633" s="38"/>
      <c r="AZ633" s="95"/>
      <c r="BA633" s="95"/>
      <c r="BB633" s="95"/>
      <c r="BC633" s="38"/>
      <c r="BD633" s="38"/>
      <c r="BE633" s="38"/>
      <c r="BF633" s="38"/>
      <c r="DL633" s="1"/>
      <c r="DT633" s="1"/>
      <c r="EO633" s="1"/>
      <c r="ES633" s="22"/>
      <c r="ET633" s="22"/>
      <c r="EU633" s="22"/>
      <c r="EV633" s="22"/>
      <c r="EW633" s="22"/>
      <c r="EX633" s="22"/>
      <c r="EY633" s="22"/>
      <c r="EZ633" s="22"/>
      <c r="FA633" s="133"/>
      <c r="FB633" s="133"/>
      <c r="FC633" s="133"/>
      <c r="FD633" s="133"/>
      <c r="FF633" s="22"/>
      <c r="FG633" s="22"/>
      <c r="FH633" s="22"/>
      <c r="FI633" s="22"/>
      <c r="FJ633" s="22"/>
      <c r="FK633" s="22"/>
      <c r="FL633" s="22"/>
      <c r="FM633" s="22"/>
      <c r="FN633" s="22"/>
      <c r="FO633" s="22"/>
      <c r="FP633" s="22"/>
      <c r="FS633" s="1"/>
    </row>
    <row r="634" spans="2:175" ht="15" customHeight="1">
      <c r="B634" s="1"/>
      <c r="C634" s="22"/>
      <c r="E634" s="29"/>
      <c r="F634" s="99"/>
      <c r="G634" s="65"/>
      <c r="H634" s="22"/>
      <c r="J634" s="29"/>
      <c r="L634" s="65"/>
      <c r="M634" s="100"/>
      <c r="N634" s="31"/>
      <c r="O634" s="25"/>
      <c r="P634" s="101"/>
      <c r="AK634" s="22"/>
      <c r="AM634" s="38"/>
      <c r="AN634" s="95"/>
      <c r="AO634" s="38"/>
      <c r="AP634" s="38"/>
      <c r="AQ634" s="38"/>
      <c r="AR634" s="38"/>
      <c r="AS634" s="38"/>
      <c r="AT634" s="38"/>
      <c r="AU634" s="38"/>
      <c r="AV634" s="38"/>
      <c r="AW634" s="38"/>
      <c r="AX634" s="95"/>
      <c r="AY634" s="38"/>
      <c r="AZ634" s="95"/>
      <c r="BA634" s="95"/>
      <c r="BB634" s="95"/>
      <c r="BC634" s="38"/>
      <c r="BD634" s="38"/>
      <c r="BE634" s="38"/>
      <c r="BF634" s="38"/>
      <c r="DL634" s="1"/>
      <c r="DT634" s="1"/>
      <c r="EO634" s="1"/>
      <c r="EV634" s="22"/>
      <c r="EW634" s="22"/>
      <c r="EX634" s="22"/>
      <c r="EY634" s="22"/>
      <c r="EZ634" s="22"/>
      <c r="FA634" s="133"/>
      <c r="FB634" s="133"/>
      <c r="FC634" s="133"/>
      <c r="FD634" s="133"/>
      <c r="FF634" s="22"/>
      <c r="FG634" s="22"/>
      <c r="FH634" s="22"/>
      <c r="FI634" s="22"/>
      <c r="FJ634" s="22"/>
      <c r="FK634" s="22"/>
      <c r="FL634" s="22"/>
      <c r="FM634" s="22"/>
      <c r="FS634" s="1"/>
    </row>
    <row r="635" spans="2:175" ht="15" customHeight="1">
      <c r="B635" s="1"/>
      <c r="C635" s="22"/>
      <c r="E635" s="29"/>
      <c r="F635" s="34"/>
      <c r="G635" s="65"/>
      <c r="H635" s="22"/>
      <c r="J635" s="29"/>
      <c r="L635" s="65"/>
      <c r="M635" s="22"/>
      <c r="N635" s="31"/>
      <c r="O635" s="25"/>
      <c r="P635" s="101"/>
      <c r="AK635" s="22"/>
      <c r="AM635" s="38"/>
      <c r="AN635" s="95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95"/>
      <c r="BA635" s="95"/>
      <c r="BB635" s="95"/>
      <c r="BC635" s="38"/>
      <c r="BD635" s="38"/>
      <c r="BE635" s="38"/>
      <c r="BF635" s="38"/>
      <c r="DL635" s="1"/>
      <c r="DM635" s="1"/>
      <c r="DN635" s="1"/>
      <c r="DO635" s="1"/>
      <c r="DP635" s="1"/>
      <c r="DQ635" s="1"/>
      <c r="DR635" s="1"/>
      <c r="DS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V635" s="22"/>
      <c r="EW635" s="22"/>
      <c r="EX635" s="22"/>
      <c r="EY635" s="22"/>
      <c r="EZ635" s="22"/>
      <c r="FF635" s="22"/>
      <c r="FG635" s="22"/>
      <c r="FH635" s="22"/>
      <c r="FI635" s="22"/>
      <c r="FJ635" s="22"/>
      <c r="FK635" s="22"/>
      <c r="FL635" s="22"/>
      <c r="FM635" s="22"/>
      <c r="FS635" s="1"/>
    </row>
    <row r="636" spans="2:175" ht="15" customHeight="1">
      <c r="B636" s="1"/>
      <c r="E636" s="4"/>
      <c r="F636" s="14"/>
      <c r="G636" s="9"/>
      <c r="J636" s="4"/>
      <c r="L636" s="9"/>
      <c r="O636" s="25"/>
      <c r="P636" s="101"/>
      <c r="AK636" s="22"/>
      <c r="AM636" s="38"/>
      <c r="AN636" s="95"/>
      <c r="AO636" s="38"/>
      <c r="AP636" s="38"/>
      <c r="AQ636" s="38"/>
      <c r="AR636" s="38"/>
      <c r="AS636" s="38"/>
      <c r="AT636" s="38"/>
      <c r="AU636" s="38"/>
      <c r="AV636" s="38"/>
      <c r="AW636" s="38"/>
      <c r="AX636" s="95"/>
      <c r="AY636" s="38"/>
      <c r="AZ636" s="56"/>
      <c r="BA636" s="56"/>
      <c r="BB636" s="56"/>
      <c r="BC636" s="56"/>
      <c r="BD636" s="56"/>
      <c r="BE636" s="56"/>
      <c r="BF636" s="56"/>
      <c r="DL636" s="1"/>
      <c r="DM636" s="38"/>
      <c r="DN636" s="38"/>
      <c r="DO636" s="38"/>
      <c r="DP636" s="38"/>
      <c r="DQ636" s="38"/>
      <c r="DR636" s="38"/>
      <c r="DS636" s="38"/>
      <c r="DT636" s="38"/>
      <c r="DU636" s="38"/>
      <c r="DV636" s="38"/>
      <c r="DW636" s="38"/>
      <c r="DX636" s="38"/>
      <c r="DY636" s="38"/>
      <c r="DZ636" s="38"/>
      <c r="EA636" s="38"/>
      <c r="EB636" s="38"/>
      <c r="EC636" s="38"/>
      <c r="ED636" s="38"/>
      <c r="EE636" s="38"/>
      <c r="EF636" s="38"/>
      <c r="EG636" s="1"/>
      <c r="EJ636" s="21">
        <v>100</v>
      </c>
      <c r="EK636" s="21"/>
      <c r="EV636" s="22"/>
      <c r="EW636" s="22"/>
      <c r="EX636" s="22"/>
      <c r="EY636" s="22"/>
      <c r="EZ636" s="22"/>
      <c r="FA636" s="133"/>
      <c r="FB636" s="133"/>
      <c r="FC636" s="133"/>
      <c r="FD636" s="133"/>
      <c r="FE636" s="22"/>
      <c r="FF636" s="22"/>
      <c r="FG636" s="22"/>
      <c r="FH636" s="22"/>
      <c r="FI636" s="22"/>
      <c r="FJ636" s="22"/>
      <c r="FK636" s="22"/>
      <c r="FL636" s="22"/>
      <c r="FM636" s="22"/>
      <c r="FN636" s="22"/>
      <c r="FS636" s="1"/>
    </row>
    <row r="637" spans="2:175" ht="15" customHeight="1">
      <c r="B637" s="1"/>
      <c r="C637" s="22"/>
      <c r="E637" s="66"/>
      <c r="F637" s="102">
        <v>13.5</v>
      </c>
      <c r="G637" s="67"/>
      <c r="H637" s="22"/>
      <c r="J637" s="66"/>
      <c r="K637" s="5"/>
      <c r="L637" s="103"/>
      <c r="M637" s="25"/>
      <c r="N637" s="25"/>
      <c r="O637" s="25"/>
      <c r="P637" s="101"/>
      <c r="AK637" s="22"/>
      <c r="AM637" s="38"/>
      <c r="AN637" s="38"/>
      <c r="AO637" s="38"/>
      <c r="AP637" s="38"/>
      <c r="AQ637" s="38"/>
      <c r="AR637" s="38"/>
      <c r="AS637" s="38"/>
      <c r="AT637" s="56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1"/>
      <c r="DM637" s="56"/>
      <c r="DN637" s="56"/>
      <c r="DO637" s="56"/>
      <c r="DP637" s="56"/>
      <c r="DQ637" s="56"/>
      <c r="DR637" s="56"/>
      <c r="DS637" s="56"/>
      <c r="DT637" s="38"/>
      <c r="DU637" s="38"/>
      <c r="DV637" s="38"/>
      <c r="DW637" s="38"/>
      <c r="DX637" s="38"/>
      <c r="DY637" s="38"/>
      <c r="DZ637" s="38"/>
      <c r="EA637" s="38"/>
      <c r="EB637" s="38"/>
      <c r="EC637" s="38"/>
      <c r="ED637" s="38"/>
      <c r="EE637" s="38"/>
      <c r="EF637" s="38"/>
      <c r="EH637" s="1"/>
      <c r="EI637" s="1"/>
      <c r="EJ637" s="1"/>
      <c r="EK637" s="1"/>
      <c r="EL637" s="1"/>
      <c r="EM637" s="1"/>
      <c r="EN637" s="1"/>
      <c r="EV637" s="22"/>
      <c r="EW637" s="22"/>
      <c r="EX637" s="22"/>
      <c r="EY637" s="22"/>
      <c r="EZ637" s="22"/>
      <c r="FA637" s="133"/>
      <c r="FB637" s="133"/>
      <c r="FC637" s="133"/>
      <c r="FD637" s="133"/>
      <c r="FE637" s="22"/>
      <c r="FF637" s="22"/>
      <c r="FG637" s="22"/>
      <c r="FH637" s="22"/>
      <c r="FI637" s="22"/>
      <c r="FJ637" s="22"/>
      <c r="FK637" s="22"/>
      <c r="FL637" s="22"/>
      <c r="FM637" s="22"/>
      <c r="FN637" s="22"/>
      <c r="FO637" s="152">
        <v>454</v>
      </c>
      <c r="FP637" s="152"/>
      <c r="FQ637" s="152"/>
      <c r="FS637" s="1"/>
    </row>
    <row r="638" spans="2:175" ht="15" customHeight="1">
      <c r="B638" s="1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101"/>
      <c r="AK638" s="22"/>
      <c r="AL638" s="22"/>
      <c r="AM638" s="38"/>
      <c r="AN638" s="95"/>
      <c r="AO638" s="38"/>
      <c r="AP638" s="38"/>
      <c r="AQ638" s="38"/>
      <c r="AR638" s="38"/>
      <c r="AS638" s="38"/>
      <c r="AT638" s="56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1"/>
      <c r="DM638" s="38"/>
      <c r="DN638" s="38"/>
      <c r="DO638" s="38"/>
      <c r="DP638" s="38"/>
      <c r="DQ638" s="38"/>
      <c r="DR638" s="38"/>
      <c r="DS638" s="38"/>
      <c r="DT638" s="38"/>
      <c r="DU638" s="38"/>
      <c r="DV638" s="38"/>
      <c r="DW638" s="38"/>
      <c r="DX638" s="38"/>
      <c r="DY638" s="38"/>
      <c r="DZ638" s="38"/>
      <c r="EA638" s="38"/>
      <c r="EB638" s="38"/>
      <c r="EC638" s="38"/>
      <c r="ED638" s="38"/>
      <c r="EE638" s="38"/>
      <c r="EF638" s="38"/>
      <c r="FO638" s="152"/>
      <c r="FP638" s="152"/>
      <c r="FQ638" s="152"/>
      <c r="FS638" s="1"/>
    </row>
    <row r="639" spans="15:175" ht="15" customHeight="1">
      <c r="O639" s="1"/>
      <c r="Q639" s="153">
        <f>191-38.5-10</f>
        <v>142.5</v>
      </c>
      <c r="R639" s="153"/>
      <c r="S639" s="153"/>
      <c r="AL639" s="22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1"/>
      <c r="AW639" s="105"/>
      <c r="AX639" s="12"/>
      <c r="AY639" s="105"/>
      <c r="AZ639" s="105"/>
      <c r="BA639" s="106"/>
      <c r="BB639" s="104"/>
      <c r="BC639" s="104"/>
      <c r="BD639" s="104"/>
      <c r="BE639" s="104"/>
      <c r="BF639" s="104"/>
      <c r="BG639" s="1"/>
      <c r="CQ639" s="1"/>
      <c r="CR639" s="1"/>
      <c r="CS639" s="1"/>
      <c r="DM639" s="38"/>
      <c r="DN639" s="38"/>
      <c r="DO639" s="38"/>
      <c r="DP639" s="38"/>
      <c r="DQ639" s="38"/>
      <c r="DR639" s="38"/>
      <c r="DS639" s="38"/>
      <c r="DT639" s="38"/>
      <c r="DU639" s="38"/>
      <c r="DV639" s="38"/>
      <c r="DW639" s="38"/>
      <c r="DX639" s="38"/>
      <c r="DY639" s="38"/>
      <c r="DZ639" s="38"/>
      <c r="EA639" s="38"/>
      <c r="EB639" s="38"/>
      <c r="EC639" s="38"/>
      <c r="ED639" s="38"/>
      <c r="EE639" s="38"/>
      <c r="EF639" s="38"/>
      <c r="FQ639" s="1"/>
      <c r="FS639" s="1"/>
    </row>
    <row r="640" spans="15:175" ht="15" customHeight="1">
      <c r="O640" s="1"/>
      <c r="AJ640" s="23"/>
      <c r="AK640" s="22"/>
      <c r="AL640" s="27"/>
      <c r="AM640" s="25"/>
      <c r="AZ640" s="22"/>
      <c r="BA640" s="22"/>
      <c r="BB640" s="22"/>
      <c r="BG640" s="1"/>
      <c r="BM640" s="22"/>
      <c r="BN640" s="22"/>
      <c r="BO640" s="22"/>
      <c r="BP640" s="22"/>
      <c r="BT640" s="27"/>
      <c r="BU640" s="27"/>
      <c r="CQ640" s="1"/>
      <c r="CR640" s="1"/>
      <c r="CS640" s="1"/>
      <c r="DM640" s="38"/>
      <c r="DN640" s="38"/>
      <c r="DO640" s="38"/>
      <c r="DP640" s="38"/>
      <c r="DQ640" s="38"/>
      <c r="DR640" s="38"/>
      <c r="DS640" s="38"/>
      <c r="DT640" s="38"/>
      <c r="DU640" s="38"/>
      <c r="DV640" s="38"/>
      <c r="DW640" s="38"/>
      <c r="DX640" s="38"/>
      <c r="DY640" s="38"/>
      <c r="DZ640" s="38"/>
      <c r="EA640" s="38"/>
      <c r="EB640" s="38"/>
      <c r="EC640" s="38"/>
      <c r="ED640" s="38"/>
      <c r="EE640" s="38"/>
      <c r="EF640" s="38"/>
      <c r="EV640" s="22"/>
      <c r="EW640" s="22"/>
      <c r="FQ640" s="1"/>
      <c r="FS640" s="1"/>
    </row>
    <row r="641" spans="15:175" ht="15" customHeight="1">
      <c r="O641" s="1"/>
      <c r="AJ641" s="27"/>
      <c r="AK641" s="27"/>
      <c r="AL641" s="22"/>
      <c r="AM641" s="25"/>
      <c r="AN641" s="68"/>
      <c r="AO641" s="7"/>
      <c r="AP641" s="7"/>
      <c r="AQ641" s="69"/>
      <c r="AR641" s="69"/>
      <c r="AS641" s="69"/>
      <c r="AT641" s="70"/>
      <c r="AU641" s="4"/>
      <c r="AZ641" s="22"/>
      <c r="BA641" s="22"/>
      <c r="BB641" s="22"/>
      <c r="BG641" s="1"/>
      <c r="BM641" s="22"/>
      <c r="BN641" s="22"/>
      <c r="BO641" s="22"/>
      <c r="BP641" s="22"/>
      <c r="BR641" s="27"/>
      <c r="BS641" s="23"/>
      <c r="BT641" s="22"/>
      <c r="BU641" s="22"/>
      <c r="CQ641" s="1"/>
      <c r="CR641" s="1"/>
      <c r="CS641" s="1"/>
      <c r="DM641" s="38"/>
      <c r="DN641" s="38"/>
      <c r="DO641" s="38"/>
      <c r="DP641" s="38"/>
      <c r="DQ641" s="38"/>
      <c r="DR641" s="38"/>
      <c r="DS641" s="38"/>
      <c r="DT641" s="38"/>
      <c r="DU641" s="38"/>
      <c r="DV641" s="38"/>
      <c r="DW641" s="38"/>
      <c r="DX641" s="38"/>
      <c r="DY641" s="38"/>
      <c r="DZ641" s="38"/>
      <c r="EA641" s="38"/>
      <c r="EB641" s="38"/>
      <c r="EC641" s="38"/>
      <c r="ED641" s="38"/>
      <c r="EE641" s="38"/>
      <c r="EF641" s="38"/>
      <c r="EO641" s="147">
        <v>100</v>
      </c>
      <c r="EP641" s="147"/>
      <c r="EV641" s="22"/>
      <c r="EW641" s="22"/>
      <c r="FQ641" s="1"/>
      <c r="FS641" s="1"/>
    </row>
    <row r="642" spans="15:175" ht="15" customHeight="1">
      <c r="O642" s="1"/>
      <c r="P642" s="6"/>
      <c r="Q642" s="7"/>
      <c r="R642" s="8"/>
      <c r="S642" s="6"/>
      <c r="T642" s="7"/>
      <c r="U642" s="7"/>
      <c r="V642" s="7"/>
      <c r="W642" s="6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107"/>
      <c r="AK642" s="69"/>
      <c r="AL642" s="70"/>
      <c r="AM642" s="25"/>
      <c r="AN642" s="29"/>
      <c r="AQ642" s="22"/>
      <c r="AR642" s="22"/>
      <c r="AS642" s="22"/>
      <c r="AT642" s="65"/>
      <c r="AU642" s="4"/>
      <c r="AZ642" s="22"/>
      <c r="BA642" s="22"/>
      <c r="BB642" s="22"/>
      <c r="BG642" s="1"/>
      <c r="BM642" s="22"/>
      <c r="BN642" s="22"/>
      <c r="BO642" s="22"/>
      <c r="BP642" s="22"/>
      <c r="BR642" s="22"/>
      <c r="BS642" s="23"/>
      <c r="BT642" s="22"/>
      <c r="BU642" s="22"/>
      <c r="CQ642" s="1"/>
      <c r="CR642" s="1"/>
      <c r="CS642" s="1"/>
      <c r="DM642" s="38"/>
      <c r="DN642" s="38"/>
      <c r="DO642" s="38"/>
      <c r="DP642" s="38"/>
      <c r="DQ642" s="38"/>
      <c r="DR642" s="38"/>
      <c r="DS642" s="38"/>
      <c r="DT642" s="38"/>
      <c r="DU642" s="38"/>
      <c r="DV642" s="38"/>
      <c r="DW642" s="38"/>
      <c r="DX642" s="38"/>
      <c r="DY642" s="38"/>
      <c r="DZ642" s="38"/>
      <c r="EA642" s="38"/>
      <c r="EB642" s="38"/>
      <c r="EC642" s="38"/>
      <c r="ED642" s="38"/>
      <c r="EE642" s="38"/>
      <c r="EF642" s="38"/>
      <c r="EZ642" s="19"/>
      <c r="FA642" s="19"/>
      <c r="FQ642" s="1"/>
      <c r="FS642" s="1"/>
    </row>
    <row r="643" spans="15:175" ht="15" customHeight="1">
      <c r="O643" s="1"/>
      <c r="P643" s="4"/>
      <c r="R643" s="9"/>
      <c r="S643" s="4"/>
      <c r="W643" s="4"/>
      <c r="AJ643" s="23"/>
      <c r="AK643" s="22"/>
      <c r="AL643" s="65"/>
      <c r="AM643" s="25"/>
      <c r="AN643" s="29"/>
      <c r="AQ643" s="22"/>
      <c r="AR643" s="22"/>
      <c r="AS643" s="22"/>
      <c r="AT643" s="65"/>
      <c r="AU643" s="29"/>
      <c r="AY643" s="22"/>
      <c r="AZ643" s="22"/>
      <c r="BA643" s="22"/>
      <c r="BB643" s="22"/>
      <c r="BC643" s="22"/>
      <c r="BD643" s="22"/>
      <c r="BE643" s="22"/>
      <c r="BF643" s="22"/>
      <c r="BG643" s="1"/>
      <c r="BM643" s="22"/>
      <c r="BN643" s="22"/>
      <c r="BO643" s="22"/>
      <c r="BP643" s="22"/>
      <c r="BR643" s="22"/>
      <c r="BS643" s="23"/>
      <c r="BT643" s="22"/>
      <c r="BU643" s="22"/>
      <c r="CQ643" s="1"/>
      <c r="CR643" s="1"/>
      <c r="CS643" s="1"/>
      <c r="CZ643" s="147"/>
      <c r="DA643" s="147"/>
      <c r="DB643" s="147"/>
      <c r="DM643" s="38"/>
      <c r="DN643" s="38"/>
      <c r="DO643" s="38"/>
      <c r="DP643" s="38"/>
      <c r="DQ643" s="38"/>
      <c r="DR643" s="38"/>
      <c r="DS643" s="38"/>
      <c r="DT643" s="38"/>
      <c r="DU643" s="38"/>
      <c r="DV643" s="38"/>
      <c r="DW643" s="38"/>
      <c r="DX643" s="38"/>
      <c r="DY643" s="38"/>
      <c r="DZ643" s="38"/>
      <c r="EA643" s="38"/>
      <c r="EB643" s="38"/>
      <c r="EC643" s="38"/>
      <c r="ED643" s="38"/>
      <c r="EE643" s="38"/>
      <c r="EF643" s="38"/>
      <c r="EZ643" s="19"/>
      <c r="FA643" s="19"/>
      <c r="FQ643" s="1"/>
      <c r="FS643" s="1"/>
    </row>
    <row r="644" spans="15:175" ht="15" customHeight="1">
      <c r="O644" s="1"/>
      <c r="P644" s="4"/>
      <c r="R644" s="9"/>
      <c r="S644" s="4"/>
      <c r="W644" s="4"/>
      <c r="AJ644" s="23"/>
      <c r="AK644" s="22"/>
      <c r="AL644" s="65"/>
      <c r="AM644" s="25"/>
      <c r="AN644" s="29"/>
      <c r="AQ644" s="22"/>
      <c r="AR644" s="22"/>
      <c r="AS644" s="22"/>
      <c r="AT644" s="65"/>
      <c r="AU644" s="29"/>
      <c r="AY644" s="22"/>
      <c r="AZ644" s="22"/>
      <c r="BA644" s="22"/>
      <c r="BB644" s="22"/>
      <c r="BC644" s="22"/>
      <c r="BD644" s="22"/>
      <c r="BE644" s="22"/>
      <c r="BF644" s="22"/>
      <c r="BG644" s="1"/>
      <c r="BM644" s="22"/>
      <c r="BN644" s="22"/>
      <c r="BO644" s="22"/>
      <c r="BP644" s="22"/>
      <c r="BR644" s="22"/>
      <c r="BS644" s="23"/>
      <c r="BT644" s="22"/>
      <c r="BU644" s="22"/>
      <c r="CQ644" s="1"/>
      <c r="CR644" s="1"/>
      <c r="CS644" s="1"/>
      <c r="DM644" s="38"/>
      <c r="DN644" s="38"/>
      <c r="DO644" s="38"/>
      <c r="DP644" s="38"/>
      <c r="DQ644" s="38"/>
      <c r="DR644" s="38"/>
      <c r="DS644" s="38"/>
      <c r="DT644" s="38"/>
      <c r="DU644" s="38"/>
      <c r="DV644" s="38"/>
      <c r="DW644" s="38"/>
      <c r="DX644" s="38"/>
      <c r="DY644" s="38"/>
      <c r="DZ644" s="38"/>
      <c r="EA644" s="38"/>
      <c r="EB644" s="38"/>
      <c r="EC644" s="38"/>
      <c r="ED644" s="38"/>
      <c r="EE644" s="38"/>
      <c r="EF644" s="38"/>
      <c r="EZ644" s="19"/>
      <c r="FA644" s="19"/>
      <c r="FQ644" s="25"/>
      <c r="FS644" s="1"/>
    </row>
    <row r="645" spans="15:175" ht="15" customHeight="1">
      <c r="O645" s="1"/>
      <c r="P645" s="4"/>
      <c r="R645" s="9"/>
      <c r="S645" s="4"/>
      <c r="W645" s="4"/>
      <c r="AJ645" s="23"/>
      <c r="AK645" s="22"/>
      <c r="AL645" s="65"/>
      <c r="AM645" s="25"/>
      <c r="AN645" s="66"/>
      <c r="AO645" s="5"/>
      <c r="AP645" s="5"/>
      <c r="AQ645" s="63"/>
      <c r="AR645" s="63"/>
      <c r="AS645" s="63"/>
      <c r="AT645" s="67"/>
      <c r="AU645" s="29"/>
      <c r="AY645" s="22"/>
      <c r="AZ645" s="22"/>
      <c r="BA645" s="22"/>
      <c r="BB645" s="22"/>
      <c r="BC645" s="22"/>
      <c r="BD645" s="22"/>
      <c r="BE645" s="22"/>
      <c r="BF645" s="22"/>
      <c r="BG645" s="1"/>
      <c r="BM645" s="22"/>
      <c r="BN645" s="22"/>
      <c r="BO645" s="22"/>
      <c r="BP645" s="22"/>
      <c r="BR645" s="22"/>
      <c r="BS645" s="23"/>
      <c r="BT645" s="22"/>
      <c r="BU645" s="22"/>
      <c r="CQ645" s="1"/>
      <c r="CR645" s="1"/>
      <c r="CS645" s="1"/>
      <c r="DL645" s="1"/>
      <c r="DM645" s="38"/>
      <c r="DN645" s="38"/>
      <c r="DO645" s="38"/>
      <c r="DP645" s="38"/>
      <c r="DQ645" s="38"/>
      <c r="DR645" s="38"/>
      <c r="DS645" s="38"/>
      <c r="DT645" s="38"/>
      <c r="DU645" s="38"/>
      <c r="DV645" s="38"/>
      <c r="DW645" s="38"/>
      <c r="DX645" s="38"/>
      <c r="DY645" s="38"/>
      <c r="DZ645" s="38"/>
      <c r="EA645" s="38"/>
      <c r="EB645" s="38"/>
      <c r="EC645" s="38"/>
      <c r="ED645" s="38"/>
      <c r="EE645" s="38"/>
      <c r="EF645" s="38"/>
      <c r="EG645" s="1"/>
      <c r="EZ645" s="19"/>
      <c r="FA645" s="19"/>
      <c r="FQ645" s="1"/>
      <c r="FS645" s="1"/>
    </row>
    <row r="646" spans="15:183" ht="15" customHeight="1">
      <c r="O646" s="1"/>
      <c r="P646" s="4"/>
      <c r="R646" s="9"/>
      <c r="S646" s="4"/>
      <c r="W646" s="4"/>
      <c r="AJ646" s="27"/>
      <c r="AK646" s="27"/>
      <c r="AL646" s="65"/>
      <c r="AM646" s="25"/>
      <c r="AN646" s="4"/>
      <c r="AS646" s="27"/>
      <c r="AT646" s="108"/>
      <c r="AU646" s="29"/>
      <c r="AY646" s="22"/>
      <c r="AZ646" s="22"/>
      <c r="BA646" s="22"/>
      <c r="BB646" s="22"/>
      <c r="BC646" s="22"/>
      <c r="BD646" s="22"/>
      <c r="BE646" s="22"/>
      <c r="BF646" s="22"/>
      <c r="BG646" s="1"/>
      <c r="BM646" s="22"/>
      <c r="BN646" s="22"/>
      <c r="BO646" s="22"/>
      <c r="BP646" s="22"/>
      <c r="BR646" s="22"/>
      <c r="BS646" s="27"/>
      <c r="BT646" s="27"/>
      <c r="BU646" s="22"/>
      <c r="CQ646" s="1"/>
      <c r="CR646" s="56"/>
      <c r="CS646" s="56"/>
      <c r="DL646" s="1"/>
      <c r="DM646" s="109"/>
      <c r="DN646" s="109"/>
      <c r="DO646" s="109"/>
      <c r="DP646" s="109"/>
      <c r="DQ646" s="109"/>
      <c r="DR646" s="109"/>
      <c r="DS646" s="22"/>
      <c r="DT646" s="22"/>
      <c r="DU646" s="22"/>
      <c r="DZ646" s="109"/>
      <c r="EA646" s="109"/>
      <c r="EB646" s="109"/>
      <c r="EC646" s="109"/>
      <c r="ED646" s="109"/>
      <c r="EE646" s="56"/>
      <c r="EF646" s="25"/>
      <c r="EG646" s="25"/>
      <c r="EH646" s="25"/>
      <c r="EI646" s="25"/>
      <c r="EJ646" s="25"/>
      <c r="EK646" s="109"/>
      <c r="EL646" s="109"/>
      <c r="EM646" s="23"/>
      <c r="EN646" s="23"/>
      <c r="EO646" s="23"/>
      <c r="EP646" s="22"/>
      <c r="EQ646" s="22"/>
      <c r="ER646" s="22"/>
      <c r="ES646" s="22"/>
      <c r="ET646" s="109"/>
      <c r="EU646" s="109"/>
      <c r="EV646" s="25"/>
      <c r="EW646" s="25"/>
      <c r="EX646" s="25"/>
      <c r="EY646" s="25"/>
      <c r="EZ646" s="25"/>
      <c r="FA646" s="25"/>
      <c r="FB646" s="25"/>
      <c r="FC646" s="25"/>
      <c r="FD646" s="25"/>
      <c r="FE646" s="25"/>
      <c r="FF646" s="25"/>
      <c r="FG646" s="25"/>
      <c r="FH646" s="25"/>
      <c r="FI646" s="25"/>
      <c r="FJ646" s="22"/>
      <c r="FK646" s="22"/>
      <c r="FL646" s="22"/>
      <c r="FM646" s="22"/>
      <c r="FN646" s="22"/>
      <c r="FO646" s="22"/>
      <c r="FR646" s="25"/>
      <c r="FS646" s="25"/>
      <c r="FT646" s="25"/>
      <c r="FU646" s="25"/>
      <c r="FV646" s="25"/>
      <c r="FW646" s="25"/>
      <c r="FX646" s="25"/>
      <c r="FY646" s="25"/>
      <c r="FZ646" s="25"/>
      <c r="GA646" s="25"/>
    </row>
    <row r="647" spans="15:183" ht="15" customHeight="1">
      <c r="O647" s="1"/>
      <c r="P647" s="4"/>
      <c r="R647" s="9"/>
      <c r="S647" s="4"/>
      <c r="W647" s="4"/>
      <c r="AJ647" s="27"/>
      <c r="AK647" s="36"/>
      <c r="AL647" s="65"/>
      <c r="AM647" s="25"/>
      <c r="AN647" s="4"/>
      <c r="AT647" s="9"/>
      <c r="AU647" s="29"/>
      <c r="AY647" s="22"/>
      <c r="AZ647" s="22"/>
      <c r="BA647" s="91"/>
      <c r="BB647" s="91"/>
      <c r="BC647" s="22"/>
      <c r="BD647" s="22"/>
      <c r="BE647" s="22"/>
      <c r="BF647" s="22"/>
      <c r="BG647" s="1"/>
      <c r="BM647" s="22"/>
      <c r="BN647" s="22"/>
      <c r="BO647" s="22"/>
      <c r="BP647" s="22"/>
      <c r="BR647" s="22"/>
      <c r="BS647" s="23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3"/>
      <c r="CQ647" s="22"/>
      <c r="DL647" s="1"/>
      <c r="DM647" s="7"/>
      <c r="DN647" s="7"/>
      <c r="DO647" s="7"/>
      <c r="DP647" s="7"/>
      <c r="DQ647" s="8"/>
      <c r="EE647" s="56"/>
      <c r="EF647" s="25"/>
      <c r="EG647" s="25"/>
      <c r="EH647" s="25"/>
      <c r="EI647" s="25"/>
      <c r="EJ647" s="25"/>
      <c r="EV647" s="25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R647" s="1"/>
      <c r="FS647" s="25"/>
      <c r="FT647" s="25"/>
      <c r="FU647" s="25"/>
      <c r="FV647" s="25"/>
      <c r="FW647" s="25"/>
      <c r="FX647" s="25"/>
      <c r="FY647" s="25"/>
      <c r="FZ647" s="25"/>
      <c r="GA647" s="25"/>
    </row>
    <row r="648" spans="15:183" ht="15" customHeight="1">
      <c r="O648" s="1"/>
      <c r="P648" s="4"/>
      <c r="R648" s="9"/>
      <c r="S648" s="4"/>
      <c r="W648" s="4"/>
      <c r="AJ648" s="23"/>
      <c r="AK648" s="22"/>
      <c r="AL648" s="65"/>
      <c r="AM648" s="25"/>
      <c r="AN648" s="4"/>
      <c r="AT648" s="9"/>
      <c r="AU648" s="29"/>
      <c r="AY648" s="22"/>
      <c r="AZ648" s="22"/>
      <c r="BA648" s="22"/>
      <c r="BB648" s="22"/>
      <c r="BC648" s="22"/>
      <c r="BD648" s="22"/>
      <c r="BE648" s="22"/>
      <c r="BF648" s="22"/>
      <c r="BG648" s="1"/>
      <c r="BM648" s="22"/>
      <c r="BN648" s="22"/>
      <c r="BO648" s="22"/>
      <c r="BP648" s="22"/>
      <c r="BR648" s="22"/>
      <c r="BS648" s="23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3"/>
      <c r="CQ648" s="23"/>
      <c r="DL648" s="1"/>
      <c r="DN648" s="6"/>
      <c r="DO648" s="7"/>
      <c r="DP648" s="8"/>
      <c r="DQ648" s="9"/>
      <c r="EE648" s="1"/>
      <c r="EF648" s="25"/>
      <c r="EG648" s="25"/>
      <c r="EH648" s="25"/>
      <c r="EI648" s="25"/>
      <c r="EJ648" s="25"/>
      <c r="EV648" s="25"/>
      <c r="EW648" s="22"/>
      <c r="EX648" s="22"/>
      <c r="EY648" s="22"/>
      <c r="EZ648" s="22"/>
      <c r="FA648" s="22"/>
      <c r="FB648" s="22"/>
      <c r="FC648" s="22"/>
      <c r="FD648" s="22"/>
      <c r="FE648" s="22"/>
      <c r="FF648" s="22"/>
      <c r="FG648" s="22"/>
      <c r="FH648" s="22"/>
      <c r="FQ648" s="22"/>
      <c r="FZ648" s="25"/>
      <c r="GA648" s="25"/>
    </row>
    <row r="649" spans="15:183" ht="15" customHeight="1">
      <c r="O649" s="1"/>
      <c r="P649" s="4"/>
      <c r="R649" s="9"/>
      <c r="S649" s="4"/>
      <c r="W649" s="4"/>
      <c r="AJ649" s="23"/>
      <c r="AK649" s="47"/>
      <c r="AL649" s="110"/>
      <c r="AM649" s="25"/>
      <c r="AN649" s="4"/>
      <c r="AT649" s="9"/>
      <c r="AU649" s="29"/>
      <c r="AY649" s="22"/>
      <c r="AZ649" s="22"/>
      <c r="BA649" s="22"/>
      <c r="BB649" s="22"/>
      <c r="BC649" s="22"/>
      <c r="BD649" s="22"/>
      <c r="BE649" s="22"/>
      <c r="BF649" s="22"/>
      <c r="BG649" s="1"/>
      <c r="BM649" s="22"/>
      <c r="BN649" s="22"/>
      <c r="BO649" s="22"/>
      <c r="BP649" s="22"/>
      <c r="BR649" s="22"/>
      <c r="BS649" s="23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3"/>
      <c r="CQ649" s="22"/>
      <c r="DL649" s="1"/>
      <c r="DN649" s="4"/>
      <c r="DP649" s="9"/>
      <c r="DQ649" s="9"/>
      <c r="EE649" s="1"/>
      <c r="EF649" s="17"/>
      <c r="EG649" s="17"/>
      <c r="EH649" s="17"/>
      <c r="EI649" s="17"/>
      <c r="EV649" s="25"/>
      <c r="FR649" s="22"/>
      <c r="FS649" s="22"/>
      <c r="FT649" s="22"/>
      <c r="FU649" s="92"/>
      <c r="FV649" s="92"/>
      <c r="FW649" s="22"/>
      <c r="FX649" s="22"/>
      <c r="FY649" s="33"/>
      <c r="FZ649" s="25"/>
      <c r="GA649" s="25"/>
    </row>
    <row r="650" spans="15:183" ht="15" customHeight="1">
      <c r="O650" s="1"/>
      <c r="P650" s="4"/>
      <c r="R650" s="9"/>
      <c r="S650" s="4"/>
      <c r="W650" s="148">
        <v>189</v>
      </c>
      <c r="X650" s="149"/>
      <c r="Y650" s="149"/>
      <c r="AJ650" s="23"/>
      <c r="AK650" s="22"/>
      <c r="AL650" s="65"/>
      <c r="AM650" s="25"/>
      <c r="AN650" s="4"/>
      <c r="AT650" s="9"/>
      <c r="AU650" s="93"/>
      <c r="AY650" s="22"/>
      <c r="AZ650" s="22"/>
      <c r="BA650" s="22"/>
      <c r="BB650" s="22"/>
      <c r="BC650" s="22"/>
      <c r="BD650" s="22"/>
      <c r="BE650" s="22"/>
      <c r="BF650" s="22"/>
      <c r="BG650" s="1"/>
      <c r="BM650" s="22"/>
      <c r="BN650" s="22"/>
      <c r="BO650" s="22"/>
      <c r="BP650" s="22"/>
      <c r="BR650" s="22"/>
      <c r="BS650" s="23"/>
      <c r="BT650" s="22"/>
      <c r="BU650" s="22"/>
      <c r="BV650" s="22"/>
      <c r="BW650" s="22"/>
      <c r="BX650" s="22"/>
      <c r="BY650" s="22"/>
      <c r="BZ650" s="22"/>
      <c r="CA650" s="22"/>
      <c r="CG650" s="22"/>
      <c r="CH650" s="22"/>
      <c r="CI650" s="22"/>
      <c r="CJ650" s="22"/>
      <c r="CK650" s="22"/>
      <c r="CL650" s="22"/>
      <c r="CM650" s="150"/>
      <c r="CN650" s="150"/>
      <c r="CO650" s="150"/>
      <c r="CP650" s="22"/>
      <c r="CQ650" s="22"/>
      <c r="DL650" s="1"/>
      <c r="DN650" s="4"/>
      <c r="DP650" s="9"/>
      <c r="DQ650" s="9"/>
      <c r="DZ650" s="6"/>
      <c r="EA650" s="7"/>
      <c r="EB650" s="7"/>
      <c r="EC650" s="7"/>
      <c r="ED650" s="8"/>
      <c r="EE650" s="1"/>
      <c r="EF650" s="17"/>
      <c r="EG650" s="17"/>
      <c r="EH650" s="17"/>
      <c r="EI650" s="17"/>
      <c r="EV650" s="25"/>
      <c r="FU650" s="6"/>
      <c r="FV650" s="7"/>
      <c r="FW650" s="7"/>
      <c r="FX650" s="7"/>
      <c r="FY650" s="8"/>
      <c r="FZ650" s="25"/>
      <c r="GA650" s="25"/>
    </row>
    <row r="651" spans="15:183" ht="15" customHeight="1">
      <c r="O651" s="1"/>
      <c r="P651" s="10"/>
      <c r="Q651" s="5"/>
      <c r="R651" s="62"/>
      <c r="S651" s="10"/>
      <c r="T651" s="5"/>
      <c r="U651" s="5"/>
      <c r="V651" s="5"/>
      <c r="W651" s="10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82"/>
      <c r="AK651" s="82"/>
      <c r="AL651" s="67"/>
      <c r="AM651" s="25"/>
      <c r="AN651" s="10"/>
      <c r="AO651" s="5"/>
      <c r="AP651" s="5"/>
      <c r="AQ651" s="5"/>
      <c r="AR651" s="5"/>
      <c r="AS651" s="5"/>
      <c r="AT651" s="62"/>
      <c r="AY651" s="22"/>
      <c r="AZ651" s="22"/>
      <c r="BA651" s="22"/>
      <c r="BB651" s="22"/>
      <c r="BC651" s="22"/>
      <c r="BD651" s="22"/>
      <c r="BE651" s="22"/>
      <c r="BF651" s="22"/>
      <c r="BG651" s="1"/>
      <c r="BM651" s="22"/>
      <c r="BN651" s="22"/>
      <c r="BO651" s="22"/>
      <c r="BP651" s="22"/>
      <c r="BR651" s="22"/>
      <c r="BS651" s="23"/>
      <c r="BT651" s="22"/>
      <c r="BU651" s="22"/>
      <c r="BV651" s="22"/>
      <c r="BW651" s="22"/>
      <c r="BX651" s="22"/>
      <c r="BY651" s="22"/>
      <c r="BZ651" s="22"/>
      <c r="CA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3"/>
      <c r="CQ651" s="22"/>
      <c r="DL651" s="1"/>
      <c r="DN651" s="4"/>
      <c r="DP651" s="9"/>
      <c r="DQ651" s="9"/>
      <c r="DZ651" s="4"/>
      <c r="ED651" s="9"/>
      <c r="EE651" s="1"/>
      <c r="EF651" s="17"/>
      <c r="EG651" s="17"/>
      <c r="EH651" s="17"/>
      <c r="EI651" s="17"/>
      <c r="EV651" s="25"/>
      <c r="FU651" s="4"/>
      <c r="FV651" s="11"/>
      <c r="FW651" s="12"/>
      <c r="FX651" s="12"/>
      <c r="FY651" s="13"/>
      <c r="FZ651" s="25"/>
      <c r="GA651" s="25"/>
    </row>
    <row r="652" spans="15:183" ht="15" customHeight="1"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52"/>
      <c r="AY652" s="1"/>
      <c r="AZ652" s="52"/>
      <c r="BA652" s="52"/>
      <c r="BB652" s="52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22"/>
      <c r="BS652" s="23"/>
      <c r="BT652" s="22"/>
      <c r="BU652" s="22"/>
      <c r="BV652" s="22"/>
      <c r="BW652" s="22"/>
      <c r="BX652" s="22"/>
      <c r="BY652" s="22"/>
      <c r="BZ652" s="22"/>
      <c r="CA652" s="22"/>
      <c r="CG652" s="22"/>
      <c r="CH652" s="22"/>
      <c r="CI652" s="22"/>
      <c r="CJ652" s="22"/>
      <c r="CK652" s="22"/>
      <c r="CL652" s="22"/>
      <c r="CM652" s="22"/>
      <c r="CN652" s="22"/>
      <c r="CO652" s="147"/>
      <c r="CP652" s="147"/>
      <c r="CQ652" s="22"/>
      <c r="DL652" s="1"/>
      <c r="DN652" s="4"/>
      <c r="DP652" s="9"/>
      <c r="DQ652" s="9"/>
      <c r="DZ652" s="10"/>
      <c r="EA652" s="5"/>
      <c r="EB652" s="5"/>
      <c r="EC652" s="5"/>
      <c r="ED652" s="62"/>
      <c r="EE652" s="1"/>
      <c r="EF652" s="17"/>
      <c r="EG652" s="17"/>
      <c r="EH652" s="17"/>
      <c r="EI652" s="17"/>
      <c r="EV652" s="25"/>
      <c r="FU652" s="10"/>
      <c r="FV652" s="5"/>
      <c r="FW652" s="5"/>
      <c r="FX652" s="5"/>
      <c r="FY652" s="62"/>
      <c r="FZ652" s="25"/>
      <c r="GA652" s="25"/>
    </row>
    <row r="653" spans="69:183" ht="15" customHeight="1">
      <c r="BQ653" s="1"/>
      <c r="CQ653" s="22"/>
      <c r="DL653" s="1"/>
      <c r="DN653" s="4"/>
      <c r="DP653" s="9"/>
      <c r="DQ653" s="9"/>
      <c r="EE653" s="1"/>
      <c r="EF653" s="17"/>
      <c r="EG653" s="17"/>
      <c r="EH653" s="17"/>
      <c r="EI653" s="17"/>
      <c r="EV653" s="25"/>
      <c r="EW653" s="6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8"/>
      <c r="FZ653" s="25"/>
      <c r="GA653" s="25"/>
    </row>
    <row r="654" spans="69:183" ht="15" customHeight="1">
      <c r="BQ654" s="1"/>
      <c r="CQ654" s="22"/>
      <c r="DL654" s="1"/>
      <c r="DN654" s="10"/>
      <c r="DO654" s="5"/>
      <c r="DP654" s="62"/>
      <c r="DQ654" s="9"/>
      <c r="DW654" s="27"/>
      <c r="DX654" s="22"/>
      <c r="DY654" s="22"/>
      <c r="EE654" s="1"/>
      <c r="EF654" s="17"/>
      <c r="EG654" s="17"/>
      <c r="EH654" s="17"/>
      <c r="EI654" s="17"/>
      <c r="EV654" s="25"/>
      <c r="EW654" s="4"/>
      <c r="FJ654" s="9"/>
      <c r="FZ654" s="25"/>
      <c r="GA654" s="25"/>
    </row>
    <row r="655" spans="95:183" ht="15" customHeight="1">
      <c r="CQ655" s="22"/>
      <c r="DL655" s="1"/>
      <c r="DM655" s="5"/>
      <c r="DN655" s="5"/>
      <c r="DO655" s="5"/>
      <c r="DP655" s="5"/>
      <c r="DQ655" s="62"/>
      <c r="DW655" s="27"/>
      <c r="DX655" s="27"/>
      <c r="DY655" s="22"/>
      <c r="EE655" s="1"/>
      <c r="EF655" s="17"/>
      <c r="EG655" s="17"/>
      <c r="EH655" s="17"/>
      <c r="EI655" s="17"/>
      <c r="EV655" s="25"/>
      <c r="EW655" s="4"/>
      <c r="FJ655" s="9"/>
      <c r="FU655" s="6"/>
      <c r="FV655" s="7"/>
      <c r="FW655" s="7"/>
      <c r="FX655" s="7"/>
      <c r="FY655" s="8"/>
      <c r="FZ655" s="34"/>
      <c r="GA655" s="22"/>
    </row>
    <row r="656" spans="95:183" ht="15" customHeight="1">
      <c r="CQ656" s="22"/>
      <c r="DL656" s="1"/>
      <c r="DZ656" s="68"/>
      <c r="EA656" s="69"/>
      <c r="EB656" s="69"/>
      <c r="EC656" s="69"/>
      <c r="ED656" s="70"/>
      <c r="EE656" s="1"/>
      <c r="EF656" s="17"/>
      <c r="EG656" s="17"/>
      <c r="EH656" s="17"/>
      <c r="EI656" s="17"/>
      <c r="EV656" s="25"/>
      <c r="EW656" s="4"/>
      <c r="FJ656" s="9"/>
      <c r="FU656" s="4"/>
      <c r="FY656" s="9"/>
      <c r="FZ656" s="34"/>
      <c r="GA656" s="22"/>
    </row>
    <row r="657" spans="38:183" ht="15" customHeight="1">
      <c r="AL657" s="111"/>
      <c r="AM657" s="111"/>
      <c r="AN657" s="111"/>
      <c r="AO657" s="111"/>
      <c r="AP657" s="111"/>
      <c r="CQ657" s="22"/>
      <c r="DL657" s="1"/>
      <c r="DZ657" s="29"/>
      <c r="EA657" s="112"/>
      <c r="EB657" s="24"/>
      <c r="EC657" s="24"/>
      <c r="ED657" s="113"/>
      <c r="EE657" s="25"/>
      <c r="EF657" s="87"/>
      <c r="EG657" s="114"/>
      <c r="EH657" s="114"/>
      <c r="EI657" s="17"/>
      <c r="EV657" s="1"/>
      <c r="EW657" s="4"/>
      <c r="FJ657" s="9"/>
      <c r="FU657" s="10"/>
      <c r="FV657" s="5"/>
      <c r="FW657" s="5"/>
      <c r="FX657" s="5"/>
      <c r="FY657" s="62"/>
      <c r="FZ657" s="34"/>
      <c r="GA657" s="22"/>
    </row>
    <row r="658" spans="95:183" ht="15" customHeight="1">
      <c r="CQ658" s="22"/>
      <c r="DL658" s="1"/>
      <c r="DZ658" s="10"/>
      <c r="EA658" s="5"/>
      <c r="EB658" s="5"/>
      <c r="EC658" s="5"/>
      <c r="ED658" s="62"/>
      <c r="EE658" s="25"/>
      <c r="EF658" s="87"/>
      <c r="EG658" s="87"/>
      <c r="EH658" s="87"/>
      <c r="EI658" s="17"/>
      <c r="EJ658" s="17"/>
      <c r="EK658" s="17"/>
      <c r="EL658" s="17"/>
      <c r="EM658" s="17"/>
      <c r="EN658" s="17"/>
      <c r="EO658" s="17"/>
      <c r="EP658" s="17"/>
      <c r="EQ658" s="17"/>
      <c r="ER658" s="17"/>
      <c r="ES658" s="17"/>
      <c r="ET658" s="17"/>
      <c r="EU658" s="17"/>
      <c r="EV658" s="1"/>
      <c r="EW658" s="4"/>
      <c r="FJ658" s="9"/>
      <c r="FY658" s="18"/>
      <c r="FZ658" s="14"/>
      <c r="GA658" s="22"/>
    </row>
    <row r="659" spans="38:183" ht="15" customHeight="1">
      <c r="AL659" s="111"/>
      <c r="AM659" s="111"/>
      <c r="AN659" s="111"/>
      <c r="AO659" s="111"/>
      <c r="AP659" s="111"/>
      <c r="CQ659" s="22"/>
      <c r="DL659" s="1"/>
      <c r="EE659" s="1"/>
      <c r="EF659" s="17"/>
      <c r="EG659" s="17"/>
      <c r="EH659" s="17"/>
      <c r="EI659" s="17"/>
      <c r="EJ659" s="17"/>
      <c r="EK659" s="17"/>
      <c r="EL659" s="17"/>
      <c r="EM659" s="17"/>
      <c r="EN659" s="17"/>
      <c r="EO659" s="17"/>
      <c r="EP659" s="17"/>
      <c r="EQ659" s="17"/>
      <c r="ER659" s="17"/>
      <c r="ES659" s="17"/>
      <c r="ET659" s="17"/>
      <c r="EU659" s="17"/>
      <c r="EV659" s="1"/>
      <c r="EW659" s="4"/>
      <c r="FJ659" s="9"/>
      <c r="FY659" s="18"/>
      <c r="FZ659" s="34"/>
      <c r="GA659" s="22"/>
    </row>
    <row r="660" spans="95:183" ht="15" customHeight="1">
      <c r="CQ660" s="22"/>
      <c r="DL660" s="1"/>
      <c r="EE660" s="1"/>
      <c r="EF660" s="17"/>
      <c r="EG660" s="17"/>
      <c r="EH660" s="17"/>
      <c r="EI660" s="17"/>
      <c r="EJ660" s="17"/>
      <c r="EK660" s="17"/>
      <c r="EL660" s="17"/>
      <c r="EM660" s="17"/>
      <c r="EN660" s="17"/>
      <c r="EO660" s="17"/>
      <c r="EP660" s="17"/>
      <c r="EQ660" s="17"/>
      <c r="ER660" s="17"/>
      <c r="ES660" s="17"/>
      <c r="ET660" s="17"/>
      <c r="EU660" s="17"/>
      <c r="EV660" s="1"/>
      <c r="EW660" s="4"/>
      <c r="FJ660" s="9"/>
      <c r="FY660" s="18"/>
      <c r="FZ660" s="34"/>
      <c r="GA660" s="22"/>
    </row>
    <row r="661" spans="38:183" ht="15" customHeight="1">
      <c r="AL661" s="111"/>
      <c r="AM661" s="111"/>
      <c r="AN661" s="111"/>
      <c r="AO661" s="111"/>
      <c r="AP661" s="111"/>
      <c r="CQ661" s="22"/>
      <c r="DL661" s="1"/>
      <c r="EE661" s="1"/>
      <c r="EF661" s="17"/>
      <c r="EG661" s="17"/>
      <c r="EH661" s="17"/>
      <c r="EI661" s="17"/>
      <c r="EJ661" s="17"/>
      <c r="EK661" s="17"/>
      <c r="EL661" s="17"/>
      <c r="EM661" s="17"/>
      <c r="EN661" s="17"/>
      <c r="EO661" s="17"/>
      <c r="EP661" s="17"/>
      <c r="EQ661" s="17"/>
      <c r="ER661" s="17"/>
      <c r="ES661" s="17"/>
      <c r="ET661" s="17"/>
      <c r="EU661" s="17"/>
      <c r="EV661" s="1"/>
      <c r="EW661" s="4"/>
      <c r="FJ661" s="9"/>
      <c r="FZ661" s="34"/>
      <c r="GA661" s="22"/>
    </row>
    <row r="662" spans="95:183" ht="15" customHeight="1">
      <c r="CQ662" s="25"/>
      <c r="CR662" s="25"/>
      <c r="CS662" s="25"/>
      <c r="CT662" s="25"/>
      <c r="CU662" s="25"/>
      <c r="CV662" s="25"/>
      <c r="CW662" s="25"/>
      <c r="CX662" s="25"/>
      <c r="CY662" s="25"/>
      <c r="CZ662" s="22"/>
      <c r="DB662" s="22"/>
      <c r="DC662" s="22"/>
      <c r="DD662" s="22"/>
      <c r="DE662" s="22"/>
      <c r="DG662" s="25"/>
      <c r="DH662" s="25"/>
      <c r="DI662" s="25"/>
      <c r="DJ662" s="25"/>
      <c r="DK662" s="25"/>
      <c r="DL662" s="1"/>
      <c r="DM662" s="12"/>
      <c r="DN662" s="12"/>
      <c r="DO662" s="12"/>
      <c r="DP662" s="12"/>
      <c r="DQ662" s="12"/>
      <c r="DR662" s="13"/>
      <c r="DS662" s="25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4"/>
      <c r="FJ662" s="9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8"/>
      <c r="FZ662" s="34"/>
      <c r="GA662" s="22"/>
    </row>
    <row r="663" spans="94:183" ht="15" customHeight="1">
      <c r="CP663" s="18"/>
      <c r="CQ663" s="25"/>
      <c r="CT663" s="1"/>
      <c r="CU663" s="17"/>
      <c r="CV663" s="17"/>
      <c r="CW663" s="17"/>
      <c r="CX663" s="17"/>
      <c r="DG663" s="17"/>
      <c r="DH663" s="17"/>
      <c r="DI663" s="17"/>
      <c r="DJ663" s="17"/>
      <c r="DK663" s="1"/>
      <c r="DM663" s="69"/>
      <c r="DN663" s="69"/>
      <c r="DO663" s="69"/>
      <c r="DP663" s="69"/>
      <c r="DQ663" s="69"/>
      <c r="DR663" s="70"/>
      <c r="DS663" s="1"/>
      <c r="EV663" s="1"/>
      <c r="EW663" s="4"/>
      <c r="FJ663" s="9"/>
      <c r="FL663" s="6"/>
      <c r="FM663" s="7"/>
      <c r="FN663" s="7"/>
      <c r="FO663" s="7"/>
      <c r="FP663" s="7"/>
      <c r="FQ663" s="7"/>
      <c r="FR663" s="7"/>
      <c r="FS663" s="7"/>
      <c r="FT663" s="7"/>
      <c r="FU663" s="7"/>
      <c r="FV663" s="8"/>
      <c r="FW663" s="9"/>
      <c r="FZ663" s="115"/>
      <c r="GA663" s="113"/>
    </row>
    <row r="664" spans="94:183" ht="15" customHeight="1">
      <c r="CP664" s="18"/>
      <c r="CQ664" s="25"/>
      <c r="CT664" s="1"/>
      <c r="CU664" s="17"/>
      <c r="CV664" s="17"/>
      <c r="CW664" s="17"/>
      <c r="CX664" s="17"/>
      <c r="DG664" s="17"/>
      <c r="DH664" s="17"/>
      <c r="DI664" s="17"/>
      <c r="DJ664" s="17"/>
      <c r="DK664" s="1"/>
      <c r="DR664" s="9"/>
      <c r="DS664" s="1"/>
      <c r="EV664" s="1"/>
      <c r="EW664" s="4"/>
      <c r="FJ664" s="9"/>
      <c r="FL664" s="4"/>
      <c r="FV664" s="9"/>
      <c r="FW664" s="9"/>
      <c r="FZ664" s="25"/>
      <c r="GA664" s="25"/>
    </row>
    <row r="665" spans="69:183" ht="15" customHeight="1">
      <c r="BQ665" s="1"/>
      <c r="CP665" s="18"/>
      <c r="CQ665" s="25"/>
      <c r="CT665" s="1"/>
      <c r="CU665" s="17"/>
      <c r="CV665" s="17"/>
      <c r="CW665" s="17"/>
      <c r="CX665" s="17"/>
      <c r="DG665" s="17"/>
      <c r="DH665" s="17"/>
      <c r="DI665" s="17"/>
      <c r="DJ665" s="17"/>
      <c r="DK665" s="1"/>
      <c r="DR665" s="9"/>
      <c r="DS665" s="1"/>
      <c r="EV665" s="1"/>
      <c r="EW665" s="4"/>
      <c r="FJ665" s="9"/>
      <c r="FL665" s="10"/>
      <c r="FM665" s="5"/>
      <c r="FN665" s="5"/>
      <c r="FO665" s="5"/>
      <c r="FP665" s="5"/>
      <c r="FQ665" s="5"/>
      <c r="FR665" s="5"/>
      <c r="FS665" s="5"/>
      <c r="FT665" s="5"/>
      <c r="FU665" s="5"/>
      <c r="FV665" s="62"/>
      <c r="FW665" s="9"/>
      <c r="FZ665" s="25"/>
      <c r="GA665" s="25"/>
    </row>
    <row r="666" spans="69:183" ht="15" customHeight="1">
      <c r="BQ666" s="1"/>
      <c r="CP666" s="18"/>
      <c r="CQ666" s="25"/>
      <c r="CT666" s="1"/>
      <c r="CU666" s="17"/>
      <c r="CV666" s="17"/>
      <c r="CW666" s="17"/>
      <c r="CX666" s="17"/>
      <c r="DG666" s="17"/>
      <c r="DH666" s="17"/>
      <c r="DI666" s="17"/>
      <c r="DJ666" s="17"/>
      <c r="DK666" s="1"/>
      <c r="DR666" s="9"/>
      <c r="DS666" s="1"/>
      <c r="EF666" s="22"/>
      <c r="EG666" s="22"/>
      <c r="EH666" s="22"/>
      <c r="EI666" s="22"/>
      <c r="EJ666" s="22"/>
      <c r="EK666" s="22"/>
      <c r="EL666" s="22"/>
      <c r="EM666" s="22"/>
      <c r="EN666" s="22"/>
      <c r="EO666" s="22"/>
      <c r="EP666" s="22"/>
      <c r="EQ666" s="22"/>
      <c r="ER666" s="22"/>
      <c r="ES666" s="22"/>
      <c r="ET666" s="22"/>
      <c r="EU666" s="22"/>
      <c r="EV666" s="1"/>
      <c r="EW666" s="66"/>
      <c r="EX666" s="63"/>
      <c r="EY666" s="63"/>
      <c r="EZ666" s="63"/>
      <c r="FA666" s="63"/>
      <c r="FB666" s="63"/>
      <c r="FC666" s="63"/>
      <c r="FD666" s="63"/>
      <c r="FE666" s="63"/>
      <c r="FF666" s="63"/>
      <c r="FG666" s="63"/>
      <c r="FH666" s="63"/>
      <c r="FI666" s="5"/>
      <c r="FJ666" s="62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62"/>
      <c r="FZ666" s="25"/>
      <c r="GA666" s="25"/>
    </row>
    <row r="667" spans="69:183" ht="15" customHeight="1"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7"/>
      <c r="CV667" s="17"/>
      <c r="CW667" s="17"/>
      <c r="CX667" s="17"/>
      <c r="DG667" s="17"/>
      <c r="DH667" s="17"/>
      <c r="DI667" s="17"/>
      <c r="DJ667" s="17"/>
      <c r="DK667" s="1"/>
      <c r="DR667" s="9"/>
      <c r="DS667" s="1"/>
      <c r="EF667" s="22"/>
      <c r="EG667" s="22"/>
      <c r="EH667" s="22"/>
      <c r="EI667" s="22"/>
      <c r="EJ667" s="22"/>
      <c r="EK667" s="22"/>
      <c r="EL667" s="22"/>
      <c r="EM667" s="22"/>
      <c r="EN667" s="22"/>
      <c r="EO667" s="22"/>
      <c r="EP667" s="22"/>
      <c r="EQ667" s="22"/>
      <c r="ER667" s="22"/>
      <c r="ES667" s="22"/>
      <c r="ET667" s="22"/>
      <c r="EU667" s="22"/>
      <c r="EV667" s="25"/>
      <c r="EW667" s="25"/>
      <c r="EX667" s="25"/>
      <c r="EY667" s="25"/>
      <c r="EZ667" s="25"/>
      <c r="FA667" s="25"/>
      <c r="FB667" s="25"/>
      <c r="FC667" s="25"/>
      <c r="FD667" s="25"/>
      <c r="FE667" s="25"/>
      <c r="FF667" s="25"/>
      <c r="FG667" s="25"/>
      <c r="FH667" s="25"/>
      <c r="FI667" s="25"/>
      <c r="FJ667" s="25"/>
      <c r="FK667" s="25"/>
      <c r="FL667" s="25"/>
      <c r="FM667" s="25"/>
      <c r="FN667" s="25"/>
      <c r="FO667" s="25"/>
      <c r="FP667" s="25"/>
      <c r="FQ667" s="25"/>
      <c r="FR667" s="25"/>
      <c r="FS667" s="25"/>
      <c r="FT667" s="25"/>
      <c r="FU667" s="25"/>
      <c r="FV667" s="25"/>
      <c r="FW667" s="25"/>
      <c r="FX667" s="25"/>
      <c r="FY667" s="25"/>
      <c r="FZ667" s="25"/>
      <c r="GA667" s="25"/>
    </row>
    <row r="668" spans="98:183" ht="15" customHeight="1">
      <c r="CT668" s="1"/>
      <c r="CU668" s="17"/>
      <c r="CV668" s="17"/>
      <c r="CW668" s="17"/>
      <c r="CX668" s="17"/>
      <c r="DG668" s="17"/>
      <c r="DH668" s="17"/>
      <c r="DI668" s="17"/>
      <c r="DJ668" s="17"/>
      <c r="DK668" s="1"/>
      <c r="DR668" s="9"/>
      <c r="DS668" s="1"/>
      <c r="EF668" s="22"/>
      <c r="EG668" s="22"/>
      <c r="EH668" s="22"/>
      <c r="EI668" s="22"/>
      <c r="EJ668" s="22"/>
      <c r="EK668" s="22"/>
      <c r="EL668" s="22"/>
      <c r="EM668" s="22"/>
      <c r="EN668" s="22"/>
      <c r="EO668" s="22"/>
      <c r="EP668" s="22"/>
      <c r="EQ668" s="22"/>
      <c r="ER668" s="22"/>
      <c r="ES668" s="22"/>
      <c r="ET668" s="22"/>
      <c r="EU668" s="22"/>
      <c r="EV668" s="25"/>
      <c r="EW668" s="25"/>
      <c r="EX668" s="25"/>
      <c r="EY668" s="25"/>
      <c r="EZ668" s="25"/>
      <c r="FA668" s="25"/>
      <c r="FB668" s="25"/>
      <c r="FC668" s="25"/>
      <c r="FD668" s="25"/>
      <c r="FE668" s="25"/>
      <c r="FF668" s="25"/>
      <c r="FG668" s="25"/>
      <c r="FH668" s="25"/>
      <c r="FI668" s="25"/>
      <c r="FJ668" s="25"/>
      <c r="FK668" s="25"/>
      <c r="FL668" s="25"/>
      <c r="FM668" s="25"/>
      <c r="FN668" s="25"/>
      <c r="FO668" s="25"/>
      <c r="FP668" s="25"/>
      <c r="FQ668" s="25"/>
      <c r="FR668" s="25"/>
      <c r="FS668" s="25"/>
      <c r="FT668" s="25"/>
      <c r="FU668" s="25"/>
      <c r="FV668" s="25"/>
      <c r="FW668" s="25"/>
      <c r="FX668" s="25"/>
      <c r="FY668" s="25"/>
      <c r="FZ668" s="25"/>
      <c r="GA668" s="25"/>
    </row>
    <row r="669" spans="98:183" ht="15" customHeight="1">
      <c r="CT669" s="1"/>
      <c r="CU669" s="17"/>
      <c r="CV669" s="17"/>
      <c r="CW669" s="17"/>
      <c r="CX669" s="17"/>
      <c r="DG669" s="17"/>
      <c r="DH669" s="17"/>
      <c r="DI669" s="17"/>
      <c r="DJ669" s="17"/>
      <c r="DK669" s="1"/>
      <c r="DR669" s="9"/>
      <c r="DS669" s="1"/>
      <c r="EF669" s="22"/>
      <c r="EG669" s="22"/>
      <c r="EH669" s="22"/>
      <c r="EI669" s="22"/>
      <c r="EJ669" s="22"/>
      <c r="EK669" s="22"/>
      <c r="EL669" s="22"/>
      <c r="EM669" s="22"/>
      <c r="EN669" s="22"/>
      <c r="EO669" s="22"/>
      <c r="EP669" s="22"/>
      <c r="EQ669" s="22"/>
      <c r="ER669" s="22"/>
      <c r="ES669" s="22"/>
      <c r="ET669" s="22"/>
      <c r="EU669" s="22"/>
      <c r="EV669" s="25"/>
      <c r="EW669" s="25"/>
      <c r="EX669" s="25"/>
      <c r="EY669" s="25"/>
      <c r="EZ669" s="25"/>
      <c r="FA669" s="25"/>
      <c r="FB669" s="25"/>
      <c r="FC669" s="25"/>
      <c r="FD669" s="25"/>
      <c r="FE669" s="25"/>
      <c r="FF669" s="25"/>
      <c r="FG669" s="25"/>
      <c r="FH669" s="25"/>
      <c r="FI669" s="25"/>
      <c r="FJ669" s="25"/>
      <c r="FK669" s="25"/>
      <c r="FL669" s="25"/>
      <c r="FM669" s="25"/>
      <c r="FN669" s="25"/>
      <c r="FO669" s="25"/>
      <c r="FP669" s="25"/>
      <c r="FQ669" s="25"/>
      <c r="FR669" s="25"/>
      <c r="FS669" s="25"/>
      <c r="FT669" s="25"/>
      <c r="FU669" s="25"/>
      <c r="FV669" s="25"/>
      <c r="FW669" s="25"/>
      <c r="FX669" s="25"/>
      <c r="FY669" s="25"/>
      <c r="FZ669" s="25"/>
      <c r="GA669" s="25"/>
    </row>
    <row r="670" spans="98:123" ht="15" customHeight="1">
      <c r="CT670" s="1"/>
      <c r="CU670" s="17"/>
      <c r="CV670" s="17"/>
      <c r="CW670" s="17"/>
      <c r="CX670" s="17"/>
      <c r="DG670" s="17"/>
      <c r="DH670" s="17"/>
      <c r="DI670" s="17"/>
      <c r="DJ670" s="17"/>
      <c r="DK670" s="1"/>
      <c r="DR670" s="9"/>
      <c r="DS670" s="1"/>
    </row>
    <row r="671" spans="98:123" ht="15" customHeight="1">
      <c r="CT671" s="1"/>
      <c r="CU671" s="17"/>
      <c r="CV671" s="17"/>
      <c r="CW671" s="17"/>
      <c r="CX671" s="17"/>
      <c r="DG671" s="17"/>
      <c r="DH671" s="17"/>
      <c r="DI671" s="17"/>
      <c r="DJ671" s="17"/>
      <c r="DK671" s="1"/>
      <c r="DR671" s="9"/>
      <c r="DS671" s="1"/>
    </row>
    <row r="672" spans="98:123" ht="15" customHeight="1">
      <c r="CT672" s="1"/>
      <c r="CU672" s="17"/>
      <c r="CV672" s="17"/>
      <c r="CW672" s="17"/>
      <c r="CX672" s="17"/>
      <c r="DG672" s="17"/>
      <c r="DH672" s="17"/>
      <c r="DI672" s="17"/>
      <c r="DJ672" s="17"/>
      <c r="DK672" s="1"/>
      <c r="DR672" s="9"/>
      <c r="DS672" s="1"/>
    </row>
    <row r="673" spans="98:123" ht="15" customHeight="1">
      <c r="CT673" s="1"/>
      <c r="CU673" s="17"/>
      <c r="CV673" s="17"/>
      <c r="CW673" s="17"/>
      <c r="CX673" s="17"/>
      <c r="DG673" s="17"/>
      <c r="DH673" s="17"/>
      <c r="DI673" s="17"/>
      <c r="DJ673" s="17"/>
      <c r="DK673" s="1"/>
      <c r="DR673" s="9"/>
      <c r="DS673" s="1"/>
    </row>
    <row r="674" spans="98:123" ht="15" customHeight="1">
      <c r="CT674" s="1"/>
      <c r="CU674" s="17"/>
      <c r="CV674" s="17"/>
      <c r="CW674" s="17"/>
      <c r="CX674" s="17"/>
      <c r="DG674" s="17"/>
      <c r="DH674" s="17"/>
      <c r="DI674" s="17"/>
      <c r="DJ674" s="17"/>
      <c r="DK674" s="1"/>
      <c r="DM674" s="5"/>
      <c r="DN674" s="5"/>
      <c r="DO674" s="5"/>
      <c r="DP674" s="5"/>
      <c r="DQ674" s="5"/>
      <c r="DR674" s="62"/>
      <c r="DS674" s="1"/>
    </row>
    <row r="675" spans="98:123" ht="15" customHeight="1"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</row>
    <row r="681" spans="8:18" ht="15" customHeight="1"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</row>
    <row r="682" spans="8:95" ht="15" customHeight="1"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BG682" s="1"/>
      <c r="BH682" s="1"/>
      <c r="BI682" s="1"/>
      <c r="BJ682" s="1"/>
      <c r="BK682" s="1"/>
      <c r="BL682" s="1"/>
      <c r="BM682" s="1"/>
      <c r="BN682" s="1"/>
      <c r="CL682" s="1"/>
      <c r="CM682" s="1"/>
      <c r="CN682" s="1"/>
      <c r="CO682" s="1"/>
      <c r="CP682" s="1"/>
      <c r="CQ682" s="1"/>
    </row>
    <row r="683" spans="8:160" ht="15" customHeight="1"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BG683" s="1"/>
      <c r="BH683" s="1"/>
      <c r="BI683" s="1"/>
      <c r="BJ683" s="1"/>
      <c r="BK683" s="1"/>
      <c r="BL683" s="1"/>
      <c r="BM683" s="1"/>
      <c r="BN683" s="1"/>
      <c r="CL683" s="1"/>
      <c r="CM683" s="1"/>
      <c r="CN683" s="1"/>
      <c r="CO683" s="1"/>
      <c r="CP683" s="1"/>
      <c r="CQ683" s="1"/>
      <c r="EU683" s="162"/>
      <c r="EV683" s="162"/>
      <c r="EW683" s="162"/>
      <c r="EX683" s="162"/>
      <c r="EY683" s="162"/>
      <c r="EZ683" s="162"/>
      <c r="FA683" s="162"/>
      <c r="FB683" s="162"/>
      <c r="FC683" s="162"/>
      <c r="FD683" s="162"/>
    </row>
    <row r="684" spans="8:160" ht="15" customHeight="1"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BG684" s="1"/>
      <c r="BI684" s="18"/>
      <c r="BJ684" s="18"/>
      <c r="BK684" s="18"/>
      <c r="BL684" s="18"/>
      <c r="BO684" s="22"/>
      <c r="BP684" s="22"/>
      <c r="BQ684" s="22"/>
      <c r="BR684" s="22"/>
      <c r="BS684" s="147">
        <v>92.5</v>
      </c>
      <c r="BT684" s="147"/>
      <c r="BU684" s="23"/>
      <c r="BV684" s="23"/>
      <c r="BW684" s="23"/>
      <c r="BX684" s="23"/>
      <c r="BY684" s="23"/>
      <c r="BZ684" s="147">
        <v>46.5</v>
      </c>
      <c r="CA684" s="147"/>
      <c r="CB684" s="23"/>
      <c r="CC684" s="152">
        <v>352</v>
      </c>
      <c r="CD684" s="152"/>
      <c r="CE684" s="152"/>
      <c r="CF684" s="23"/>
      <c r="CG684" s="147">
        <v>91.5</v>
      </c>
      <c r="CH684" s="147"/>
      <c r="CI684" s="22"/>
      <c r="CJ684" s="22"/>
      <c r="CK684" s="22"/>
      <c r="CL684" s="22"/>
      <c r="CM684" s="22"/>
      <c r="CN684" s="147">
        <v>51.5</v>
      </c>
      <c r="CO684" s="147"/>
      <c r="CP684" s="22"/>
      <c r="CQ684" s="1"/>
      <c r="EU684" s="162"/>
      <c r="EV684" s="162"/>
      <c r="EW684" s="162"/>
      <c r="EX684" s="162"/>
      <c r="EY684" s="162"/>
      <c r="EZ684" s="162"/>
      <c r="FA684" s="162"/>
      <c r="FB684" s="162"/>
      <c r="FC684" s="162"/>
      <c r="FD684" s="162"/>
    </row>
    <row r="685" spans="8:160" ht="15" customHeight="1"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BG685" s="1"/>
      <c r="BJ685" s="147">
        <v>70</v>
      </c>
      <c r="BK685" s="147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152"/>
      <c r="CD685" s="152"/>
      <c r="CE685" s="15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1"/>
      <c r="EU685" s="162"/>
      <c r="EV685" s="162"/>
      <c r="EW685" s="162"/>
      <c r="EX685" s="162"/>
      <c r="EY685" s="162"/>
      <c r="EZ685" s="162"/>
      <c r="FA685" s="162"/>
      <c r="FB685" s="162"/>
      <c r="FC685" s="162"/>
      <c r="FD685" s="162"/>
    </row>
    <row r="686" spans="8:160" ht="15" customHeight="1"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AM686" s="7"/>
      <c r="BG686" s="1"/>
      <c r="BT686" s="22"/>
      <c r="BU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147">
        <v>52</v>
      </c>
      <c r="CP686" s="147"/>
      <c r="CQ686" s="1"/>
      <c r="EU686" s="162"/>
      <c r="EV686" s="162"/>
      <c r="EW686" s="162"/>
      <c r="EX686" s="162"/>
      <c r="EY686" s="162"/>
      <c r="EZ686" s="162"/>
      <c r="FA686" s="162"/>
      <c r="FB686" s="162"/>
      <c r="FC686" s="162"/>
      <c r="FD686" s="162"/>
    </row>
    <row r="687" spans="8:160" ht="15" customHeight="1"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BG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2"/>
      <c r="DD687" s="12"/>
      <c r="DE687" s="12"/>
      <c r="DF687" s="12"/>
      <c r="DG687" s="12"/>
      <c r="DH687" s="12"/>
      <c r="DI687" s="12"/>
      <c r="DJ687" s="12"/>
      <c r="DK687" s="13"/>
      <c r="DZ687" s="1"/>
      <c r="EA687" s="1"/>
      <c r="EB687" s="1"/>
      <c r="EC687" s="1"/>
      <c r="ED687" s="1"/>
      <c r="EE687" s="1"/>
      <c r="EU687" s="162"/>
      <c r="EV687" s="162"/>
      <c r="EW687" s="162"/>
      <c r="EX687" s="162"/>
      <c r="EY687" s="162"/>
      <c r="EZ687" s="162"/>
      <c r="FA687" s="162"/>
      <c r="FB687" s="162"/>
      <c r="FC687" s="162"/>
      <c r="FD687" s="162"/>
    </row>
    <row r="688" spans="59:160" ht="15" customHeight="1">
      <c r="BG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L688" s="1"/>
      <c r="DZ688" s="1"/>
      <c r="EA688" s="1"/>
      <c r="EB688" s="1"/>
      <c r="EC688" s="1"/>
      <c r="ED688" s="1"/>
      <c r="EE688" s="1"/>
      <c r="EU688" s="162"/>
      <c r="EV688" s="162"/>
      <c r="EW688" s="162"/>
      <c r="EX688" s="162"/>
      <c r="EY688" s="162"/>
      <c r="EZ688" s="162"/>
      <c r="FA688" s="162"/>
      <c r="FB688" s="162"/>
      <c r="FC688" s="162"/>
      <c r="FD688" s="162"/>
    </row>
    <row r="689" spans="6:160" ht="15" customHeight="1">
      <c r="F689" s="1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1"/>
      <c r="AG689" s="27"/>
      <c r="AH689" s="27"/>
      <c r="BG689" s="1"/>
      <c r="BR689" s="6"/>
      <c r="BS689" s="7"/>
      <c r="BT689" s="7"/>
      <c r="BU689" s="8"/>
      <c r="DL689" s="1"/>
      <c r="EE689" s="1"/>
      <c r="EU689" s="162"/>
      <c r="EV689" s="162"/>
      <c r="EW689" s="162"/>
      <c r="EX689" s="162"/>
      <c r="EY689" s="162"/>
      <c r="EZ689" s="162"/>
      <c r="FA689" s="162"/>
      <c r="FB689" s="162"/>
      <c r="FC689" s="162"/>
      <c r="FD689" s="162"/>
    </row>
    <row r="690" spans="6:135" ht="15" customHeight="1">
      <c r="F690" s="1"/>
      <c r="AF690" s="1"/>
      <c r="AG690" s="27"/>
      <c r="AH690" s="27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BG690" s="1"/>
      <c r="BM690" s="6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8"/>
      <c r="CN690" s="6"/>
      <c r="CO690" s="7"/>
      <c r="CP690" s="7"/>
      <c r="CQ690" s="7"/>
      <c r="CR690" s="7"/>
      <c r="CS690" s="7"/>
      <c r="CT690" s="8"/>
      <c r="CW690" s="6"/>
      <c r="CX690" s="7"/>
      <c r="CY690" s="7"/>
      <c r="CZ690" s="7"/>
      <c r="DA690" s="7"/>
      <c r="DB690" s="7"/>
      <c r="DC690" s="7"/>
      <c r="DD690" s="7"/>
      <c r="DE690" s="8"/>
      <c r="DL690" s="1"/>
      <c r="ED690" s="18"/>
      <c r="EE690" s="1"/>
    </row>
    <row r="691" spans="6:135" ht="15" customHeight="1">
      <c r="F691" s="1"/>
      <c r="G691" s="21"/>
      <c r="H691" s="2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BF691" s="1"/>
      <c r="BG691" s="1"/>
      <c r="BM691" s="4"/>
      <c r="BZ691" s="9"/>
      <c r="CN691" s="4"/>
      <c r="CT691" s="9"/>
      <c r="CW691" s="4"/>
      <c r="DE691" s="9"/>
      <c r="DL691" s="1"/>
      <c r="ED691" s="18"/>
      <c r="EE691" s="1"/>
    </row>
    <row r="692" spans="2:135" ht="15" customHeight="1">
      <c r="B692" s="1"/>
      <c r="C692" s="1"/>
      <c r="D692" s="1"/>
      <c r="E692" s="1"/>
      <c r="F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BG692" s="1"/>
      <c r="BM692" s="4"/>
      <c r="BZ692" s="9"/>
      <c r="CN692" s="4"/>
      <c r="CT692" s="9"/>
      <c r="CW692" s="4"/>
      <c r="DE692" s="9"/>
      <c r="DL692" s="1"/>
      <c r="ED692" s="18"/>
      <c r="EE692" s="1"/>
    </row>
    <row r="693" spans="2:135" ht="15" customHeight="1">
      <c r="B693" s="1"/>
      <c r="C693" s="1"/>
      <c r="D693" s="1"/>
      <c r="E693" s="1"/>
      <c r="F693" s="21"/>
      <c r="G693" s="21"/>
      <c r="AC693" s="27"/>
      <c r="AD693" s="27"/>
      <c r="AI693" s="1"/>
      <c r="AJ693" s="1"/>
      <c r="AK693" s="6"/>
      <c r="AL693" s="7"/>
      <c r="AM693" s="7"/>
      <c r="AN693" s="7"/>
      <c r="AO693" s="7"/>
      <c r="AP693" s="8"/>
      <c r="BG693" s="1"/>
      <c r="BL693" s="6"/>
      <c r="BM693" s="4"/>
      <c r="BZ693" s="9"/>
      <c r="CA693" s="8"/>
      <c r="CN693" s="4"/>
      <c r="CP693" s="6"/>
      <c r="CQ693" s="7"/>
      <c r="CR693" s="8"/>
      <c r="CT693" s="9"/>
      <c r="CW693" s="4"/>
      <c r="DE693" s="9"/>
      <c r="DL693" s="1"/>
      <c r="ED693" s="18"/>
      <c r="EE693" s="1"/>
    </row>
    <row r="694" spans="2:175" ht="15" customHeight="1">
      <c r="B694" s="1"/>
      <c r="C694" s="1"/>
      <c r="D694" s="1"/>
      <c r="E694" s="1"/>
      <c r="AC694" s="19"/>
      <c r="AD694" s="19"/>
      <c r="AG694" s="161"/>
      <c r="AH694" s="161"/>
      <c r="AI694" s="1"/>
      <c r="AJ694" s="1"/>
      <c r="AK694" s="4"/>
      <c r="AP694" s="9"/>
      <c r="AW694" s="22"/>
      <c r="AX694" s="22"/>
      <c r="AY694" s="147"/>
      <c r="AZ694" s="147"/>
      <c r="BA694" s="22"/>
      <c r="BG694" s="1"/>
      <c r="BL694" s="4"/>
      <c r="BM694" s="4"/>
      <c r="BZ694" s="9"/>
      <c r="CA694" s="9"/>
      <c r="CN694" s="4"/>
      <c r="CP694" s="4"/>
      <c r="CR694" s="9"/>
      <c r="CT694" s="9"/>
      <c r="CW694" s="4"/>
      <c r="DE694" s="9"/>
      <c r="DL694" s="1"/>
      <c r="ED694" s="18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FN694" s="1"/>
      <c r="FO694" s="1"/>
      <c r="FP694" s="1"/>
      <c r="FQ694" s="1"/>
      <c r="FR694" s="1"/>
      <c r="FS694" s="1"/>
    </row>
    <row r="695" spans="2:175" ht="15" customHeight="1">
      <c r="B695" s="1"/>
      <c r="C695" s="1"/>
      <c r="D695" s="1"/>
      <c r="E695" s="1"/>
      <c r="AI695" s="1"/>
      <c r="AJ695" s="1"/>
      <c r="AK695" s="4"/>
      <c r="AP695" s="9"/>
      <c r="BG695" s="1"/>
      <c r="BL695" s="4"/>
      <c r="BM695" s="4"/>
      <c r="BZ695" s="9"/>
      <c r="CA695" s="9"/>
      <c r="CN695" s="4"/>
      <c r="CP695" s="4"/>
      <c r="CR695" s="9"/>
      <c r="CT695" s="9"/>
      <c r="CW695" s="4"/>
      <c r="DE695" s="9"/>
      <c r="DL695" s="1"/>
      <c r="DM695" s="30"/>
      <c r="DN695" s="30"/>
      <c r="DO695" s="30"/>
      <c r="DP695" s="147">
        <f>46-4</f>
        <v>42</v>
      </c>
      <c r="DQ695" s="147"/>
      <c r="DR695" s="30"/>
      <c r="DS695" s="30"/>
      <c r="DT695" s="30"/>
      <c r="DU695" s="30"/>
      <c r="DV695" s="147">
        <v>92.5</v>
      </c>
      <c r="DW695" s="147"/>
      <c r="DX695" s="22"/>
      <c r="DY695" s="22"/>
      <c r="DZ695" s="22"/>
      <c r="EA695" s="22"/>
      <c r="EB695" s="22"/>
      <c r="EC695" s="147">
        <v>51</v>
      </c>
      <c r="ED695" s="147"/>
      <c r="EE695" s="3">
        <v>10</v>
      </c>
      <c r="EI695" s="151">
        <f>106-20</f>
        <v>86</v>
      </c>
      <c r="EJ695" s="151"/>
      <c r="EO695" s="1"/>
      <c r="EP695" s="3">
        <v>10</v>
      </c>
      <c r="ES695" s="22"/>
      <c r="ET695" s="147">
        <v>92</v>
      </c>
      <c r="EU695" s="147"/>
      <c r="EV695" s="22"/>
      <c r="EW695" s="22"/>
      <c r="EX695" s="22"/>
      <c r="EY695" s="22"/>
      <c r="EZ695" s="22"/>
      <c r="FA695" s="22"/>
      <c r="FB695" s="147">
        <v>47.5</v>
      </c>
      <c r="FC695" s="147"/>
      <c r="FD695" s="22"/>
      <c r="FE695" s="22"/>
      <c r="FF695" s="22"/>
      <c r="FG695" s="22"/>
      <c r="FH695" s="22"/>
      <c r="FI695" s="147">
        <v>92</v>
      </c>
      <c r="FJ695" s="147"/>
      <c r="FK695" s="22"/>
      <c r="FL695" s="22"/>
      <c r="FM695" s="22"/>
      <c r="FN695" s="22"/>
      <c r="FO695" s="147">
        <v>53.5</v>
      </c>
      <c r="FP695" s="147"/>
      <c r="FS695" s="1"/>
    </row>
    <row r="696" spans="2:175" ht="15" customHeight="1">
      <c r="B696" s="1"/>
      <c r="C696" s="1"/>
      <c r="D696" s="1"/>
      <c r="E696" s="1"/>
      <c r="H696" s="157">
        <v>189</v>
      </c>
      <c r="I696" s="157"/>
      <c r="J696" s="157"/>
      <c r="AI696" s="1"/>
      <c r="AJ696" s="1"/>
      <c r="AK696" s="4"/>
      <c r="AP696" s="9"/>
      <c r="BG696" s="1"/>
      <c r="BL696" s="4"/>
      <c r="BM696" s="4"/>
      <c r="BZ696" s="9"/>
      <c r="CA696" s="9"/>
      <c r="CN696" s="4"/>
      <c r="CP696" s="10"/>
      <c r="CQ696" s="5"/>
      <c r="CR696" s="62"/>
      <c r="CT696" s="9"/>
      <c r="CW696" s="4"/>
      <c r="DE696" s="9"/>
      <c r="DL696" s="1"/>
      <c r="EO696" s="1"/>
      <c r="EP696" s="18"/>
      <c r="ES696" s="22"/>
      <c r="ET696" s="22"/>
      <c r="EU696" s="22"/>
      <c r="EV696" s="22"/>
      <c r="EW696" s="22"/>
      <c r="EX696" s="68"/>
      <c r="EY696" s="69"/>
      <c r="EZ696" s="69"/>
      <c r="FA696" s="69"/>
      <c r="FB696" s="69"/>
      <c r="FC696" s="69"/>
      <c r="FD696" s="69"/>
      <c r="FE696" s="69"/>
      <c r="FF696" s="69"/>
      <c r="FG696" s="70"/>
      <c r="FH696" s="22"/>
      <c r="FI696" s="22"/>
      <c r="FJ696" s="22"/>
      <c r="FK696" s="22"/>
      <c r="FL696" s="22"/>
      <c r="FM696" s="22"/>
      <c r="FN696" s="22"/>
      <c r="FO696" s="22"/>
      <c r="FP696" s="22"/>
      <c r="FS696" s="1"/>
    </row>
    <row r="697" spans="2:175" ht="15" customHeight="1">
      <c r="B697" s="1"/>
      <c r="C697" s="1"/>
      <c r="D697" s="1"/>
      <c r="E697" s="1"/>
      <c r="H697" s="157"/>
      <c r="I697" s="157"/>
      <c r="J697" s="157"/>
      <c r="AG697" s="158"/>
      <c r="AH697" s="159"/>
      <c r="AI697" s="1"/>
      <c r="AJ697" s="1"/>
      <c r="AK697" s="4"/>
      <c r="AP697" s="9"/>
      <c r="BG697" s="1"/>
      <c r="BL697" s="10"/>
      <c r="BM697" s="4"/>
      <c r="BZ697" s="9"/>
      <c r="CA697" s="62"/>
      <c r="CN697" s="6"/>
      <c r="CO697" s="7"/>
      <c r="CP697" s="7"/>
      <c r="CQ697" s="7"/>
      <c r="CR697" s="7"/>
      <c r="CS697" s="7"/>
      <c r="CT697" s="8"/>
      <c r="CW697" s="4"/>
      <c r="DE697" s="9"/>
      <c r="DL697" s="1"/>
      <c r="EO697" s="1"/>
      <c r="EP697" s="18"/>
      <c r="ES697" s="22"/>
      <c r="ET697" s="22"/>
      <c r="EU697" s="22"/>
      <c r="EV697" s="22"/>
      <c r="EW697" s="22"/>
      <c r="EX697" s="29"/>
      <c r="EY697" s="22"/>
      <c r="EZ697" s="22"/>
      <c r="FA697" s="22"/>
      <c r="FB697" s="22"/>
      <c r="FC697" s="22"/>
      <c r="FD697" s="22"/>
      <c r="FE697" s="22"/>
      <c r="FF697" s="22"/>
      <c r="FG697" s="65"/>
      <c r="FH697" s="22"/>
      <c r="FI697" s="22"/>
      <c r="FJ697" s="22"/>
      <c r="FK697" s="22"/>
      <c r="FL697" s="22"/>
      <c r="FM697" s="22"/>
      <c r="FN697" s="22"/>
      <c r="FO697" s="22"/>
      <c r="FP697" s="22"/>
      <c r="FS697" s="1"/>
    </row>
    <row r="698" spans="2:175" ht="15" customHeight="1">
      <c r="B698" s="1"/>
      <c r="C698" s="1"/>
      <c r="D698" s="1"/>
      <c r="E698" s="1"/>
      <c r="U698" s="133"/>
      <c r="V698" s="133"/>
      <c r="W698" s="133"/>
      <c r="X698" s="133"/>
      <c r="Z698" s="133"/>
      <c r="AA698" s="133"/>
      <c r="AB698" s="133"/>
      <c r="AC698" s="133"/>
      <c r="AI698" s="1"/>
      <c r="AJ698" s="1"/>
      <c r="AK698" s="10"/>
      <c r="AL698" s="5"/>
      <c r="AM698" s="5"/>
      <c r="AN698" s="5"/>
      <c r="AO698" s="5"/>
      <c r="AP698" s="62"/>
      <c r="BG698" s="1"/>
      <c r="BM698" s="4"/>
      <c r="BZ698" s="9"/>
      <c r="CN698" s="4"/>
      <c r="CT698" s="9"/>
      <c r="CW698" s="10"/>
      <c r="CX698" s="5"/>
      <c r="CY698" s="5"/>
      <c r="CZ698" s="5"/>
      <c r="DA698" s="5"/>
      <c r="DB698" s="5"/>
      <c r="DC698" s="5"/>
      <c r="DD698" s="5"/>
      <c r="DE698" s="62"/>
      <c r="DL698" s="1"/>
      <c r="DX698" s="160">
        <f>SUM(DM695:EM696)-0.5</f>
        <v>281</v>
      </c>
      <c r="DY698" s="160"/>
      <c r="DZ698" s="160"/>
      <c r="EA698" s="160"/>
      <c r="EO698" s="1"/>
      <c r="EP698" s="18"/>
      <c r="ES698" s="22"/>
      <c r="ET698" s="22"/>
      <c r="EU698" s="22"/>
      <c r="EV698" s="22"/>
      <c r="EW698" s="22"/>
      <c r="EX698" s="29"/>
      <c r="EY698" s="22"/>
      <c r="EZ698" s="22"/>
      <c r="FD698" s="22"/>
      <c r="FE698" s="22"/>
      <c r="FF698" s="22"/>
      <c r="FG698" s="65"/>
      <c r="FH698" s="22"/>
      <c r="FI698" s="22"/>
      <c r="FJ698" s="22"/>
      <c r="FK698" s="22"/>
      <c r="FL698" s="22"/>
      <c r="FM698" s="22"/>
      <c r="FN698" s="22"/>
      <c r="FO698" s="22"/>
      <c r="FP698" s="22"/>
      <c r="FS698" s="1"/>
    </row>
    <row r="699" spans="2:175" ht="15" customHeight="1">
      <c r="B699" s="1"/>
      <c r="C699" s="1"/>
      <c r="D699" s="1"/>
      <c r="E699" s="1"/>
      <c r="T699" s="57"/>
      <c r="U699" s="133"/>
      <c r="V699" s="133"/>
      <c r="W699" s="133"/>
      <c r="X699" s="133"/>
      <c r="Z699" s="133"/>
      <c r="AA699" s="133"/>
      <c r="AB699" s="133"/>
      <c r="AC699" s="133"/>
      <c r="AD699" s="19"/>
      <c r="AE699" s="19"/>
      <c r="AI699" s="1"/>
      <c r="AJ699" s="1"/>
      <c r="AK699" s="6"/>
      <c r="AL699" s="7"/>
      <c r="AM699" s="7"/>
      <c r="AN699" s="7"/>
      <c r="AO699" s="7"/>
      <c r="AP699" s="8"/>
      <c r="BG699" s="1"/>
      <c r="BM699" s="4"/>
      <c r="BZ699" s="9"/>
      <c r="CN699" s="10"/>
      <c r="CO699" s="5"/>
      <c r="CP699" s="5"/>
      <c r="CQ699" s="5"/>
      <c r="CR699" s="5"/>
      <c r="CS699" s="5"/>
      <c r="CT699" s="62"/>
      <c r="CZ699" s="6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1"/>
      <c r="DX699" s="160"/>
      <c r="DY699" s="160"/>
      <c r="DZ699" s="160"/>
      <c r="EA699" s="160"/>
      <c r="EO699" s="1"/>
      <c r="EP699" s="18"/>
      <c r="ES699" s="22"/>
      <c r="ET699" s="22"/>
      <c r="EU699" s="22"/>
      <c r="EV699" s="22"/>
      <c r="EW699" s="22"/>
      <c r="EX699" s="29"/>
      <c r="EY699" s="22"/>
      <c r="EZ699" s="22"/>
      <c r="FD699" s="22"/>
      <c r="FE699" s="22"/>
      <c r="FF699" s="22"/>
      <c r="FG699" s="65"/>
      <c r="FH699" s="22"/>
      <c r="FI699" s="22"/>
      <c r="FJ699" s="22"/>
      <c r="FK699" s="22"/>
      <c r="FL699" s="22"/>
      <c r="FM699" s="22"/>
      <c r="FN699" s="22"/>
      <c r="FO699" s="22"/>
      <c r="FP699" s="22"/>
      <c r="FS699" s="1"/>
    </row>
    <row r="700" spans="2:175" ht="15" customHeight="1">
      <c r="B700" s="1"/>
      <c r="C700" s="1"/>
      <c r="D700" s="1"/>
      <c r="E700" s="1"/>
      <c r="T700" s="57"/>
      <c r="U700" s="57"/>
      <c r="V700" s="57"/>
      <c r="W700" s="57"/>
      <c r="AI700" s="1"/>
      <c r="AJ700" s="1"/>
      <c r="AK700" s="4"/>
      <c r="AL700" s="6"/>
      <c r="AM700" s="7"/>
      <c r="AN700" s="7"/>
      <c r="AO700" s="8"/>
      <c r="AP700" s="9"/>
      <c r="BG700" s="1"/>
      <c r="BM700" s="10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62"/>
      <c r="CZ700" s="4"/>
      <c r="DL700" s="1"/>
      <c r="EO700" s="1"/>
      <c r="EP700" s="18"/>
      <c r="ES700" s="22"/>
      <c r="ET700" s="22"/>
      <c r="EU700" s="22"/>
      <c r="EV700" s="22"/>
      <c r="EW700" s="22"/>
      <c r="EX700" s="10"/>
      <c r="EY700" s="5"/>
      <c r="EZ700" s="5"/>
      <c r="FA700" s="5"/>
      <c r="FB700" s="5"/>
      <c r="FC700" s="5"/>
      <c r="FD700" s="5"/>
      <c r="FE700" s="5"/>
      <c r="FF700" s="5"/>
      <c r="FG700" s="62"/>
      <c r="FS700" s="1"/>
    </row>
    <row r="701" spans="2:175" ht="15" customHeight="1">
      <c r="B701" s="1"/>
      <c r="C701" s="1"/>
      <c r="D701" s="1"/>
      <c r="E701" s="1"/>
      <c r="T701" s="57"/>
      <c r="U701" s="57"/>
      <c r="V701" s="57"/>
      <c r="W701" s="57"/>
      <c r="AC701" s="21"/>
      <c r="AD701" s="21"/>
      <c r="AI701" s="1"/>
      <c r="AJ701" s="1"/>
      <c r="AK701" s="4"/>
      <c r="AL701" s="4"/>
      <c r="AO701" s="9"/>
      <c r="AP701" s="9"/>
      <c r="BG701" s="1"/>
      <c r="BR701" s="10"/>
      <c r="BS701" s="5"/>
      <c r="BT701" s="5"/>
      <c r="BU701" s="62"/>
      <c r="CZ701" s="4"/>
      <c r="DL701" s="1"/>
      <c r="EO701" s="1"/>
      <c r="EP701" s="18"/>
      <c r="EQ701" s="152">
        <f>SUM(EP695:FP696)</f>
        <v>295</v>
      </c>
      <c r="ER701" s="152"/>
      <c r="ES701" s="152"/>
      <c r="ET701" s="22"/>
      <c r="EU701" s="22"/>
      <c r="EV701" s="22"/>
      <c r="EW701" s="22"/>
      <c r="FS701" s="1"/>
    </row>
    <row r="702" spans="2:175" ht="15" customHeight="1">
      <c r="B702" s="1"/>
      <c r="C702" s="1"/>
      <c r="D702" s="1"/>
      <c r="E702" s="1"/>
      <c r="T702" s="57"/>
      <c r="U702" s="57"/>
      <c r="V702" s="57"/>
      <c r="W702" s="57"/>
      <c r="AC702" s="19"/>
      <c r="AD702" s="19"/>
      <c r="AI702" s="1"/>
      <c r="AJ702" s="1"/>
      <c r="AK702" s="4"/>
      <c r="AL702" s="4"/>
      <c r="AO702" s="9"/>
      <c r="AP702" s="9"/>
      <c r="AZ702" s="6"/>
      <c r="BA702" s="7"/>
      <c r="BB702" s="7"/>
      <c r="BC702" s="7"/>
      <c r="BD702" s="7"/>
      <c r="BE702" s="7"/>
      <c r="BF702" s="8"/>
      <c r="BG702" s="1"/>
      <c r="CZ702" s="6"/>
      <c r="DA702" s="7"/>
      <c r="DB702" s="7"/>
      <c r="DC702" s="7"/>
      <c r="DD702" s="7"/>
      <c r="DE702" s="7"/>
      <c r="DF702" s="7"/>
      <c r="DG702" s="7"/>
      <c r="DH702" s="8"/>
      <c r="DL702" s="1"/>
      <c r="EO702" s="1"/>
      <c r="EQ702" s="152"/>
      <c r="ER702" s="152"/>
      <c r="ES702" s="152"/>
      <c r="ET702" s="22"/>
      <c r="EU702" s="22"/>
      <c r="EV702" s="22"/>
      <c r="EW702" s="22"/>
      <c r="EX702" s="22"/>
      <c r="EY702" s="22"/>
      <c r="EZ702" s="22"/>
      <c r="FA702" s="22"/>
      <c r="FB702" s="22"/>
      <c r="FC702" s="22"/>
      <c r="FD702" s="22"/>
      <c r="FE702" s="22"/>
      <c r="FF702" s="22"/>
      <c r="FG702" s="22"/>
      <c r="FH702" s="22"/>
      <c r="FI702" s="22"/>
      <c r="FJ702" s="22"/>
      <c r="FK702" s="22"/>
      <c r="FL702" s="22"/>
      <c r="FM702" s="22"/>
      <c r="FN702" s="22"/>
      <c r="FO702" s="68"/>
      <c r="FP702" s="69"/>
      <c r="FQ702" s="7"/>
      <c r="FR702" s="8"/>
      <c r="FS702" s="1"/>
    </row>
    <row r="703" spans="2:175" ht="15" customHeight="1">
      <c r="B703" s="1"/>
      <c r="C703" s="1"/>
      <c r="D703" s="1"/>
      <c r="E703" s="1"/>
      <c r="Q703" s="157">
        <f>259+AG694</f>
        <v>259</v>
      </c>
      <c r="R703" s="157"/>
      <c r="S703" s="157"/>
      <c r="T703" s="57"/>
      <c r="U703" s="57"/>
      <c r="V703" s="57"/>
      <c r="W703" s="57"/>
      <c r="AI703" s="1"/>
      <c r="AJ703" s="1"/>
      <c r="AK703" s="4"/>
      <c r="AL703" s="10"/>
      <c r="AM703" s="5"/>
      <c r="AN703" s="5"/>
      <c r="AO703" s="62"/>
      <c r="AP703" s="9"/>
      <c r="AZ703" s="4"/>
      <c r="BF703" s="9"/>
      <c r="BG703" s="1"/>
      <c r="CZ703" s="4"/>
      <c r="DH703" s="9"/>
      <c r="DL703" s="1"/>
      <c r="EO703" s="1"/>
      <c r="ES703" s="22"/>
      <c r="ET703" s="22"/>
      <c r="EU703" s="22"/>
      <c r="EV703" s="22"/>
      <c r="EW703" s="22"/>
      <c r="EX703" s="22"/>
      <c r="EY703" s="22"/>
      <c r="EZ703" s="22"/>
      <c r="FA703" s="22"/>
      <c r="FB703" s="22"/>
      <c r="FC703" s="22"/>
      <c r="FD703" s="22"/>
      <c r="FE703" s="22"/>
      <c r="FF703" s="22"/>
      <c r="FG703" s="22"/>
      <c r="FH703" s="22"/>
      <c r="FI703" s="22"/>
      <c r="FJ703" s="22"/>
      <c r="FK703" s="22"/>
      <c r="FL703" s="22"/>
      <c r="FM703" s="22"/>
      <c r="FN703" s="22"/>
      <c r="FO703" s="29"/>
      <c r="FP703" s="22"/>
      <c r="FR703" s="117"/>
      <c r="FS703" s="1"/>
    </row>
    <row r="704" spans="2:175" ht="15" customHeight="1">
      <c r="B704" s="1"/>
      <c r="C704" s="1"/>
      <c r="D704" s="1"/>
      <c r="E704" s="1"/>
      <c r="F704" s="41"/>
      <c r="G704" s="41"/>
      <c r="Q704" s="157"/>
      <c r="R704" s="157"/>
      <c r="S704" s="157"/>
      <c r="AI704" s="1"/>
      <c r="AJ704" s="1"/>
      <c r="AK704" s="4"/>
      <c r="AP704" s="9"/>
      <c r="AZ704" s="4"/>
      <c r="BA704" s="22"/>
      <c r="BD704" s="22"/>
      <c r="BE704" s="22"/>
      <c r="BF704" s="9"/>
      <c r="BG704" s="1"/>
      <c r="CZ704" s="4"/>
      <c r="DH704" s="9"/>
      <c r="DL704" s="1"/>
      <c r="EO704" s="1"/>
      <c r="ES704" s="22"/>
      <c r="ET704" s="22"/>
      <c r="EU704" s="22"/>
      <c r="EV704" s="22"/>
      <c r="EW704" s="22"/>
      <c r="EX704" s="22"/>
      <c r="EY704" s="22"/>
      <c r="EZ704" s="22"/>
      <c r="FA704" s="22"/>
      <c r="FB704" s="22"/>
      <c r="FC704" s="22"/>
      <c r="FD704" s="22"/>
      <c r="FE704" s="22"/>
      <c r="FF704" s="22"/>
      <c r="FG704" s="22"/>
      <c r="FH704" s="22"/>
      <c r="FI704" s="22"/>
      <c r="FJ704" s="22"/>
      <c r="FK704" s="22"/>
      <c r="FL704" s="22"/>
      <c r="FM704" s="22"/>
      <c r="FN704" s="22"/>
      <c r="FO704" s="29"/>
      <c r="FP704" s="22"/>
      <c r="FR704" s="117"/>
      <c r="FS704" s="1"/>
    </row>
    <row r="705" spans="2:175" ht="15" customHeight="1">
      <c r="B705" s="1"/>
      <c r="C705" s="1"/>
      <c r="D705" s="1"/>
      <c r="E705" s="1"/>
      <c r="AI705" s="1"/>
      <c r="AJ705" s="1"/>
      <c r="AK705" s="6"/>
      <c r="AL705" s="12"/>
      <c r="AM705" s="12"/>
      <c r="AN705" s="12"/>
      <c r="AO705" s="12"/>
      <c r="AP705" s="8"/>
      <c r="AZ705" s="4"/>
      <c r="BA705" s="22"/>
      <c r="BD705" s="22"/>
      <c r="BE705" s="22"/>
      <c r="BF705" s="9"/>
      <c r="BG705" s="1"/>
      <c r="CZ705" s="4"/>
      <c r="DH705" s="9"/>
      <c r="DL705" s="1"/>
      <c r="EO705" s="1"/>
      <c r="ES705" s="22"/>
      <c r="ET705" s="22"/>
      <c r="EU705" s="22"/>
      <c r="EV705" s="22"/>
      <c r="EW705" s="22"/>
      <c r="EX705" s="22"/>
      <c r="FO705" s="4"/>
      <c r="FR705" s="9"/>
      <c r="FS705" s="1"/>
    </row>
    <row r="706" spans="2:175" ht="15" customHeight="1">
      <c r="B706" s="1"/>
      <c r="C706" s="1"/>
      <c r="D706" s="1"/>
      <c r="E706" s="1"/>
      <c r="AI706" s="1"/>
      <c r="AJ706" s="1"/>
      <c r="AK706" s="4"/>
      <c r="AL706" s="6"/>
      <c r="AM706" s="8"/>
      <c r="AN706" s="6"/>
      <c r="AO706" s="8"/>
      <c r="AP706" s="9"/>
      <c r="AZ706" s="4"/>
      <c r="BA706" s="22"/>
      <c r="BD706" s="22"/>
      <c r="BE706" s="22"/>
      <c r="BF706" s="9"/>
      <c r="BG706" s="1"/>
      <c r="BH706" s="6"/>
      <c r="BI706" s="7"/>
      <c r="BJ706" s="7"/>
      <c r="BK706" s="7"/>
      <c r="BL706" s="8"/>
      <c r="CZ706" s="4"/>
      <c r="DH706" s="9"/>
      <c r="DL706" s="1"/>
      <c r="EO706" s="1"/>
      <c r="ES706" s="22"/>
      <c r="ET706" s="22"/>
      <c r="EU706" s="22"/>
      <c r="EV706" s="22"/>
      <c r="EW706" s="22"/>
      <c r="EX706" s="22"/>
      <c r="FO706" s="10"/>
      <c r="FP706" s="5"/>
      <c r="FQ706" s="5"/>
      <c r="FR706" s="62"/>
      <c r="FS706" s="1"/>
    </row>
    <row r="707" spans="2:175" ht="15" customHeight="1">
      <c r="B707" s="1"/>
      <c r="C707" s="1"/>
      <c r="D707" s="1"/>
      <c r="E707" s="1"/>
      <c r="G707" s="21"/>
      <c r="H707" s="21"/>
      <c r="J707" s="21"/>
      <c r="K707" s="21"/>
      <c r="AI707" s="1"/>
      <c r="AJ707" s="1"/>
      <c r="AK707" s="4"/>
      <c r="AL707" s="10"/>
      <c r="AM707" s="62"/>
      <c r="AN707" s="10"/>
      <c r="AO707" s="62"/>
      <c r="AP707" s="9"/>
      <c r="AZ707" s="4"/>
      <c r="BA707" s="22"/>
      <c r="BD707" s="22"/>
      <c r="BE707" s="22"/>
      <c r="BF707" s="9"/>
      <c r="BG707" s="1"/>
      <c r="BH707" s="4"/>
      <c r="BI707" s="125"/>
      <c r="BL707" s="9"/>
      <c r="CZ707" s="4"/>
      <c r="DH707" s="9"/>
      <c r="DL707" s="1"/>
      <c r="DM707" s="152">
        <f>515-110</f>
        <v>405</v>
      </c>
      <c r="DN707" s="152"/>
      <c r="DO707" s="152"/>
      <c r="EJ707" s="152">
        <f>454-110</f>
        <v>344</v>
      </c>
      <c r="EK707" s="152"/>
      <c r="EL707" s="152"/>
      <c r="EO707" s="1"/>
      <c r="ES707" s="22"/>
      <c r="ET707" s="22"/>
      <c r="EU707" s="22"/>
      <c r="EV707" s="22"/>
      <c r="EW707" s="22"/>
      <c r="EX707" s="22"/>
      <c r="EY707" s="68"/>
      <c r="EZ707" s="69"/>
      <c r="FA707" s="69"/>
      <c r="FB707" s="69"/>
      <c r="FC707" s="69"/>
      <c r="FD707" s="69"/>
      <c r="FE707" s="69"/>
      <c r="FF707" s="69"/>
      <c r="FG707" s="69"/>
      <c r="FH707" s="69"/>
      <c r="FI707" s="69"/>
      <c r="FJ707" s="69"/>
      <c r="FK707" s="69"/>
      <c r="FL707" s="69"/>
      <c r="FM707" s="69"/>
      <c r="FN707" s="68"/>
      <c r="FO707" s="69"/>
      <c r="FP707" s="69"/>
      <c r="FQ707" s="7"/>
      <c r="FR707" s="116"/>
      <c r="FS707" s="1"/>
    </row>
    <row r="708" spans="2:175" ht="15" customHeight="1">
      <c r="B708" s="1"/>
      <c r="C708" s="1"/>
      <c r="D708" s="1"/>
      <c r="E708" s="1"/>
      <c r="G708" s="21"/>
      <c r="H708" s="21"/>
      <c r="J708" s="21"/>
      <c r="K708" s="21"/>
      <c r="AE708" s="61"/>
      <c r="AF708" s="61"/>
      <c r="AG708" s="61"/>
      <c r="AH708" s="61"/>
      <c r="AI708" s="1"/>
      <c r="AJ708" s="1"/>
      <c r="AK708" s="4"/>
      <c r="AP708" s="9"/>
      <c r="AZ708" s="4"/>
      <c r="BA708" s="22"/>
      <c r="BD708" s="22"/>
      <c r="BE708" s="22"/>
      <c r="BF708" s="9"/>
      <c r="BG708" s="1"/>
      <c r="BH708" s="4"/>
      <c r="BI708" s="14"/>
      <c r="BL708" s="9"/>
      <c r="CL708" s="6"/>
      <c r="CM708" s="7"/>
      <c r="CN708" s="7"/>
      <c r="CO708" s="7"/>
      <c r="CP708" s="7"/>
      <c r="CQ708" s="7"/>
      <c r="CR708" s="8"/>
      <c r="CZ708" s="4"/>
      <c r="DH708" s="9"/>
      <c r="DL708" s="1"/>
      <c r="DM708" s="152"/>
      <c r="DN708" s="152"/>
      <c r="DO708" s="152"/>
      <c r="EJ708" s="152"/>
      <c r="EK708" s="152"/>
      <c r="EL708" s="152"/>
      <c r="EO708" s="1"/>
      <c r="ES708" s="22"/>
      <c r="ET708" s="22"/>
      <c r="EU708" s="22"/>
      <c r="EV708" s="22"/>
      <c r="EW708" s="22"/>
      <c r="EX708" s="22"/>
      <c r="EY708" s="29"/>
      <c r="EZ708" s="22"/>
      <c r="FA708" s="22"/>
      <c r="FB708" s="22"/>
      <c r="FC708" s="22"/>
      <c r="FD708" s="22"/>
      <c r="FE708" s="22"/>
      <c r="FF708" s="22"/>
      <c r="FG708" s="22"/>
      <c r="FH708" s="22"/>
      <c r="FI708" s="22"/>
      <c r="FJ708" s="22"/>
      <c r="FK708" s="22"/>
      <c r="FL708" s="22"/>
      <c r="FM708" s="22"/>
      <c r="FN708" s="29"/>
      <c r="FO708" s="22"/>
      <c r="FP708" s="22"/>
      <c r="FR708" s="117"/>
      <c r="FS708" s="1"/>
    </row>
    <row r="709" spans="2:175" ht="1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AE709" s="61"/>
      <c r="AF709" s="61"/>
      <c r="AG709" s="61"/>
      <c r="AH709" s="61"/>
      <c r="AI709" s="1"/>
      <c r="AJ709" s="1"/>
      <c r="AK709" s="4"/>
      <c r="AL709" s="6"/>
      <c r="AM709" s="8"/>
      <c r="AN709" s="6"/>
      <c r="AO709" s="8"/>
      <c r="AP709" s="9"/>
      <c r="AZ709" s="4"/>
      <c r="BA709" s="22"/>
      <c r="BD709" s="22"/>
      <c r="BE709" s="22"/>
      <c r="BF709" s="9"/>
      <c r="BG709" s="1"/>
      <c r="BH709" s="4"/>
      <c r="BI709" s="14"/>
      <c r="BL709" s="9"/>
      <c r="CL709" s="4"/>
      <c r="CR709" s="9"/>
      <c r="CZ709" s="4"/>
      <c r="DH709" s="9"/>
      <c r="DL709" s="1"/>
      <c r="EO709" s="1"/>
      <c r="ES709" s="22"/>
      <c r="ET709" s="22"/>
      <c r="EU709" s="22"/>
      <c r="EV709" s="22"/>
      <c r="EW709" s="22"/>
      <c r="EX709" s="22"/>
      <c r="EY709" s="29"/>
      <c r="EZ709" s="22"/>
      <c r="FA709" s="22"/>
      <c r="FB709" s="22"/>
      <c r="FC709" s="22"/>
      <c r="FD709" s="22"/>
      <c r="FE709" s="22"/>
      <c r="FF709" s="22"/>
      <c r="FG709" s="22"/>
      <c r="FH709" s="22"/>
      <c r="FI709" s="22"/>
      <c r="FJ709" s="22"/>
      <c r="FK709" s="22"/>
      <c r="FL709" s="22"/>
      <c r="FM709" s="22"/>
      <c r="FN709" s="29"/>
      <c r="FO709" s="22"/>
      <c r="FP709" s="22"/>
      <c r="FR709" s="9"/>
      <c r="FS709" s="1"/>
    </row>
    <row r="710" spans="2:175" ht="15" customHeight="1">
      <c r="B710" s="1"/>
      <c r="C710" s="77"/>
      <c r="D710" s="71"/>
      <c r="E710" s="71"/>
      <c r="F710" s="71"/>
      <c r="G710" s="155">
        <v>26</v>
      </c>
      <c r="H710" s="155"/>
      <c r="I710" s="7"/>
      <c r="J710" s="7"/>
      <c r="K710" s="7"/>
      <c r="L710" s="7"/>
      <c r="M710" s="71"/>
      <c r="N710" s="72"/>
      <c r="O710" s="1"/>
      <c r="AC710" s="27"/>
      <c r="AD710" s="27"/>
      <c r="AE710" s="61"/>
      <c r="AF710" s="61"/>
      <c r="AG710" s="61"/>
      <c r="AH710" s="61"/>
      <c r="AI710" s="1"/>
      <c r="AJ710" s="1"/>
      <c r="AK710" s="4"/>
      <c r="AL710" s="10"/>
      <c r="AM710" s="62"/>
      <c r="AN710" s="10"/>
      <c r="AO710" s="62"/>
      <c r="AP710" s="9"/>
      <c r="AZ710" s="4"/>
      <c r="BF710" s="9"/>
      <c r="BG710" s="1"/>
      <c r="BH710" s="4"/>
      <c r="BI710" s="14"/>
      <c r="BL710" s="9"/>
      <c r="CL710" s="4"/>
      <c r="CR710" s="9"/>
      <c r="CZ710" s="4"/>
      <c r="DH710" s="9"/>
      <c r="DL710" s="1"/>
      <c r="EO710" s="1"/>
      <c r="ES710" s="22"/>
      <c r="ET710" s="22"/>
      <c r="EU710" s="22"/>
      <c r="EV710" s="22"/>
      <c r="EW710" s="22"/>
      <c r="EX710" s="22"/>
      <c r="EY710" s="29"/>
      <c r="EZ710" s="22"/>
      <c r="FA710" s="22"/>
      <c r="FB710" s="22"/>
      <c r="FC710" s="22"/>
      <c r="FD710" s="22"/>
      <c r="FE710" s="22"/>
      <c r="FF710" s="22"/>
      <c r="FG710" s="22"/>
      <c r="FH710" s="22"/>
      <c r="FI710" s="22"/>
      <c r="FJ710" s="22"/>
      <c r="FK710" s="22"/>
      <c r="FL710" s="22"/>
      <c r="FM710" s="22"/>
      <c r="FN710" s="29"/>
      <c r="FO710" s="22"/>
      <c r="FP710" s="22"/>
      <c r="FR710" s="9"/>
      <c r="FS710" s="1"/>
    </row>
    <row r="711" spans="2:175" ht="15" customHeight="1">
      <c r="B711" s="1"/>
      <c r="C711" s="68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70"/>
      <c r="O711" s="1"/>
      <c r="V711" s="147"/>
      <c r="W711" s="147"/>
      <c r="AE711" s="61"/>
      <c r="AF711" s="61"/>
      <c r="AG711" s="61"/>
      <c r="AH711" s="61"/>
      <c r="AI711" s="1"/>
      <c r="AJ711" s="1"/>
      <c r="AK711" s="10"/>
      <c r="AL711" s="5"/>
      <c r="AM711" s="5"/>
      <c r="AN711" s="5"/>
      <c r="AO711" s="5"/>
      <c r="AP711" s="62"/>
      <c r="AZ711" s="10"/>
      <c r="BA711" s="5"/>
      <c r="BB711" s="5"/>
      <c r="BC711" s="5"/>
      <c r="BD711" s="5"/>
      <c r="BE711" s="5"/>
      <c r="BF711" s="62"/>
      <c r="BG711" s="1"/>
      <c r="BH711" s="4"/>
      <c r="BI711" s="14"/>
      <c r="BL711" s="9"/>
      <c r="CL711" s="4"/>
      <c r="CR711" s="9"/>
      <c r="CZ711" s="4"/>
      <c r="DH711" s="9"/>
      <c r="DL711" s="1"/>
      <c r="EN711" s="19"/>
      <c r="EO711" s="1"/>
      <c r="ES711" s="22"/>
      <c r="ET711" s="22"/>
      <c r="EU711" s="22"/>
      <c r="EV711" s="22"/>
      <c r="EW711" s="22"/>
      <c r="EX711" s="22"/>
      <c r="EY711" s="29"/>
      <c r="EZ711" s="22"/>
      <c r="FA711" s="22"/>
      <c r="FB711" s="22"/>
      <c r="FC711" s="22"/>
      <c r="FD711" s="22"/>
      <c r="FE711" s="22"/>
      <c r="FF711" s="22"/>
      <c r="FG711" s="22"/>
      <c r="FH711" s="22"/>
      <c r="FI711" s="22"/>
      <c r="FJ711" s="22"/>
      <c r="FK711" s="22"/>
      <c r="FL711" s="22"/>
      <c r="FM711" s="22"/>
      <c r="FN711" s="29"/>
      <c r="FO711" s="22"/>
      <c r="FP711" s="22"/>
      <c r="FR711" s="9"/>
      <c r="FS711" s="1"/>
    </row>
    <row r="712" spans="2:175" ht="15" customHeight="1">
      <c r="B712" s="1"/>
      <c r="C712" s="29"/>
      <c r="D712" s="147">
        <v>32</v>
      </c>
      <c r="E712" s="147"/>
      <c r="F712" s="22"/>
      <c r="G712" s="22"/>
      <c r="H712" s="147">
        <v>71</v>
      </c>
      <c r="I712" s="147"/>
      <c r="J712" s="22"/>
      <c r="K712" s="22"/>
      <c r="L712" s="156">
        <v>22.5</v>
      </c>
      <c r="M712" s="156"/>
      <c r="N712" s="65"/>
      <c r="O712" s="1"/>
      <c r="AE712" s="61"/>
      <c r="AF712" s="61"/>
      <c r="AG712" s="61"/>
      <c r="AH712" s="61"/>
      <c r="AI712" s="25"/>
      <c r="AJ712" s="1"/>
      <c r="AK712" s="1"/>
      <c r="AL712" s="1"/>
      <c r="AM712" s="1"/>
      <c r="AN712" s="6"/>
      <c r="AO712" s="7"/>
      <c r="AP712" s="8"/>
      <c r="BG712" s="1"/>
      <c r="BH712" s="4"/>
      <c r="BI712" s="14"/>
      <c r="BL712" s="9"/>
      <c r="CL712" s="4"/>
      <c r="CR712" s="9"/>
      <c r="CZ712" s="4"/>
      <c r="DH712" s="9"/>
      <c r="DL712" s="1"/>
      <c r="EN712" s="19"/>
      <c r="EO712" s="1"/>
      <c r="ES712" s="22"/>
      <c r="ET712" s="22"/>
      <c r="EU712" s="22"/>
      <c r="EV712" s="22"/>
      <c r="EW712" s="22"/>
      <c r="EX712" s="22"/>
      <c r="EY712" s="29"/>
      <c r="EZ712" s="22"/>
      <c r="FA712" s="22"/>
      <c r="FB712" s="22"/>
      <c r="FC712" s="22"/>
      <c r="FD712" s="22"/>
      <c r="FE712" s="22"/>
      <c r="FF712" s="22"/>
      <c r="FG712" s="22"/>
      <c r="FH712" s="22"/>
      <c r="FI712" s="22"/>
      <c r="FJ712" s="22"/>
      <c r="FK712" s="22"/>
      <c r="FL712" s="22"/>
      <c r="FM712" s="22"/>
      <c r="FN712" s="29"/>
      <c r="FO712" s="22"/>
      <c r="FP712" s="22"/>
      <c r="FR712" s="9"/>
      <c r="FS712" s="1"/>
    </row>
    <row r="713" spans="2:175" ht="15" customHeight="1">
      <c r="B713" s="1"/>
      <c r="C713" s="29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65"/>
      <c r="O713" s="25"/>
      <c r="P713" s="22"/>
      <c r="Q713" s="22"/>
      <c r="R713" s="22"/>
      <c r="S713" s="22"/>
      <c r="T713" s="147">
        <v>53.5</v>
      </c>
      <c r="U713" s="147"/>
      <c r="V713" s="22"/>
      <c r="W713" s="22"/>
      <c r="X713" s="22"/>
      <c r="Y713" s="22"/>
      <c r="Z713" s="22"/>
      <c r="AA713" s="22"/>
      <c r="AB713" s="147">
        <v>95.5</v>
      </c>
      <c r="AC713" s="147"/>
      <c r="AD713" s="22"/>
      <c r="AE713" s="22"/>
      <c r="AF713" s="22"/>
      <c r="AG713" s="154">
        <v>40</v>
      </c>
      <c r="AH713" s="155"/>
      <c r="AI713" s="7"/>
      <c r="AJ713" s="7"/>
      <c r="AK713" s="7"/>
      <c r="AL713" s="8"/>
      <c r="AM713" s="1"/>
      <c r="AN713" s="4"/>
      <c r="AP713" s="9"/>
      <c r="AU713" s="22"/>
      <c r="AV713" s="22"/>
      <c r="AW713" s="22"/>
      <c r="AX713" s="22"/>
      <c r="AY713" s="22"/>
      <c r="BG713" s="1"/>
      <c r="BH713" s="4"/>
      <c r="BI713" s="14"/>
      <c r="BL713" s="9"/>
      <c r="CL713" s="4"/>
      <c r="CR713" s="9"/>
      <c r="CZ713" s="4"/>
      <c r="DH713" s="9"/>
      <c r="DL713" s="1"/>
      <c r="DW713" s="60"/>
      <c r="EO713" s="1"/>
      <c r="ES713" s="22"/>
      <c r="ET713" s="22"/>
      <c r="EU713" s="22"/>
      <c r="EV713" s="22"/>
      <c r="EW713" s="22"/>
      <c r="EX713" s="22"/>
      <c r="EY713" s="29"/>
      <c r="EZ713" s="22"/>
      <c r="FA713" s="22"/>
      <c r="FB713" s="22"/>
      <c r="FC713" s="22"/>
      <c r="FD713" s="22"/>
      <c r="FE713" s="22"/>
      <c r="FF713" s="22"/>
      <c r="FG713" s="22"/>
      <c r="FH713" s="22"/>
      <c r="FI713" s="22"/>
      <c r="FJ713" s="22"/>
      <c r="FK713" s="22"/>
      <c r="FL713" s="22"/>
      <c r="FM713" s="22"/>
      <c r="FN713" s="29"/>
      <c r="FO713" s="22"/>
      <c r="FP713" s="22"/>
      <c r="FR713" s="9"/>
      <c r="FS713" s="1"/>
    </row>
    <row r="714" spans="2:175" ht="15" customHeight="1">
      <c r="B714" s="1"/>
      <c r="C714" s="29"/>
      <c r="D714" s="22"/>
      <c r="E714" s="22"/>
      <c r="F714" s="22"/>
      <c r="G714" s="22"/>
      <c r="H714" s="22"/>
      <c r="I714" s="22"/>
      <c r="J714" s="22"/>
      <c r="K714" s="22"/>
      <c r="L714" s="156">
        <v>72.5</v>
      </c>
      <c r="M714" s="156"/>
      <c r="N714" s="65"/>
      <c r="O714" s="25"/>
      <c r="P714" s="22"/>
      <c r="Q714" s="147"/>
      <c r="R714" s="147"/>
      <c r="S714" s="27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9"/>
      <c r="AH714" s="22"/>
      <c r="AK714" s="22"/>
      <c r="AL714" s="65"/>
      <c r="AM714" s="1"/>
      <c r="AN714" s="10"/>
      <c r="AO714" s="5"/>
      <c r="AP714" s="62"/>
      <c r="AU714" s="22"/>
      <c r="AV714" s="22"/>
      <c r="AW714" s="22"/>
      <c r="AX714" s="22"/>
      <c r="AY714" s="22"/>
      <c r="BG714" s="1"/>
      <c r="BH714" s="4"/>
      <c r="BI714" s="14"/>
      <c r="BL714" s="9"/>
      <c r="CL714" s="4"/>
      <c r="CR714" s="9"/>
      <c r="CZ714" s="4"/>
      <c r="DH714" s="9"/>
      <c r="DL714" s="1"/>
      <c r="EO714" s="1"/>
      <c r="ES714" s="22"/>
      <c r="ET714" s="22"/>
      <c r="EU714" s="22"/>
      <c r="EV714" s="22"/>
      <c r="EW714" s="22"/>
      <c r="EX714" s="22"/>
      <c r="EY714" s="29"/>
      <c r="EZ714" s="22"/>
      <c r="FA714" s="22"/>
      <c r="FB714" s="22"/>
      <c r="FC714" s="22"/>
      <c r="FD714" s="22"/>
      <c r="FE714" s="22"/>
      <c r="FF714" s="22"/>
      <c r="FG714" s="22"/>
      <c r="FH714" s="22"/>
      <c r="FI714" s="22"/>
      <c r="FJ714" s="22"/>
      <c r="FK714" s="22"/>
      <c r="FL714" s="22"/>
      <c r="FM714" s="22"/>
      <c r="FN714" s="29"/>
      <c r="FO714" s="22"/>
      <c r="FP714" s="22"/>
      <c r="FR714" s="9"/>
      <c r="FS714" s="1"/>
    </row>
    <row r="715" spans="2:175" ht="15" customHeight="1">
      <c r="B715" s="1"/>
      <c r="C715" s="29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65"/>
      <c r="O715" s="25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149">
        <f>SUM(F713:AH713)</f>
        <v>189</v>
      </c>
      <c r="AA715" s="149"/>
      <c r="AB715" s="149"/>
      <c r="AC715" s="22"/>
      <c r="AD715" s="22"/>
      <c r="AE715" s="22"/>
      <c r="AF715" s="22"/>
      <c r="AG715" s="29"/>
      <c r="AH715" s="22"/>
      <c r="AL715" s="9"/>
      <c r="AM715" s="1"/>
      <c r="AN715" s="6"/>
      <c r="AO715" s="7"/>
      <c r="AP715" s="7"/>
      <c r="AQ715" s="7"/>
      <c r="AR715" s="7"/>
      <c r="AS715" s="7"/>
      <c r="AT715" s="8"/>
      <c r="AU715" s="22"/>
      <c r="AV715" s="22"/>
      <c r="AW715" s="22"/>
      <c r="AX715" s="22"/>
      <c r="AY715" s="22"/>
      <c r="BE715" s="1"/>
      <c r="BG715" s="1"/>
      <c r="BH715" s="4"/>
      <c r="BI715" s="14"/>
      <c r="BL715" s="9"/>
      <c r="CL715" s="4"/>
      <c r="CR715" s="9"/>
      <c r="CZ715" s="4"/>
      <c r="DH715" s="9"/>
      <c r="DL715" s="1"/>
      <c r="EO715" s="1"/>
      <c r="ES715" s="22"/>
      <c r="ET715" s="22"/>
      <c r="EU715" s="22"/>
      <c r="EV715" s="22"/>
      <c r="EW715" s="22"/>
      <c r="EX715" s="22"/>
      <c r="EY715" s="29"/>
      <c r="EZ715" s="22"/>
      <c r="FA715" s="22"/>
      <c r="FB715" s="22"/>
      <c r="FC715" s="22"/>
      <c r="FD715" s="22"/>
      <c r="FE715" s="22"/>
      <c r="FF715" s="22"/>
      <c r="FG715" s="22"/>
      <c r="FH715" s="22"/>
      <c r="FI715" s="22"/>
      <c r="FJ715" s="22"/>
      <c r="FK715" s="22"/>
      <c r="FL715" s="22"/>
      <c r="FM715" s="22"/>
      <c r="FN715" s="29"/>
      <c r="FO715" s="22"/>
      <c r="FP715" s="22"/>
      <c r="FR715" s="9"/>
      <c r="FS715" s="1"/>
    </row>
    <row r="716" spans="2:175" ht="15" customHeight="1">
      <c r="B716" s="1"/>
      <c r="C716" s="29"/>
      <c r="D716" s="22"/>
      <c r="E716" s="22"/>
      <c r="F716" s="22"/>
      <c r="G716" s="22"/>
      <c r="H716" s="22"/>
      <c r="I716" s="22"/>
      <c r="N716" s="9"/>
      <c r="O716" s="25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9"/>
      <c r="AH716" s="22"/>
      <c r="AK716" s="22"/>
      <c r="AL716" s="65"/>
      <c r="AM716" s="25"/>
      <c r="AN716" s="4"/>
      <c r="AT716" s="9"/>
      <c r="AU716" s="22"/>
      <c r="AV716" s="22"/>
      <c r="AW716" s="22"/>
      <c r="AX716" s="22"/>
      <c r="AY716" s="22"/>
      <c r="BE716" s="1"/>
      <c r="BG716" s="1"/>
      <c r="BH716" s="4"/>
      <c r="BI716" s="126"/>
      <c r="BL716" s="9"/>
      <c r="CL716" s="10"/>
      <c r="CM716" s="5"/>
      <c r="CN716" s="5"/>
      <c r="CO716" s="5"/>
      <c r="CP716" s="5"/>
      <c r="CQ716" s="5"/>
      <c r="CR716" s="62"/>
      <c r="CZ716" s="4"/>
      <c r="DH716" s="9"/>
      <c r="DL716" s="1"/>
      <c r="EO716" s="1"/>
      <c r="ES716" s="22"/>
      <c r="ET716" s="22"/>
      <c r="EU716" s="22"/>
      <c r="EV716" s="22"/>
      <c r="EW716" s="22"/>
      <c r="EX716" s="22"/>
      <c r="EY716" s="29"/>
      <c r="EZ716" s="22"/>
      <c r="FA716" s="22"/>
      <c r="FB716" s="22"/>
      <c r="FC716" s="22"/>
      <c r="FD716" s="22"/>
      <c r="FE716" s="22"/>
      <c r="FF716" s="22"/>
      <c r="FG716" s="22"/>
      <c r="FH716" s="22"/>
      <c r="FI716" s="22"/>
      <c r="FJ716" s="22"/>
      <c r="FK716" s="22"/>
      <c r="FL716" s="22"/>
      <c r="FM716" s="22"/>
      <c r="FN716" s="29"/>
      <c r="FO716" s="22"/>
      <c r="FP716" s="22"/>
      <c r="FR716" s="9"/>
      <c r="FS716" s="1"/>
    </row>
    <row r="717" spans="2:175" ht="15" customHeight="1">
      <c r="B717" s="1"/>
      <c r="C717" s="10"/>
      <c r="D717" s="5"/>
      <c r="E717" s="5"/>
      <c r="F717" s="5"/>
      <c r="G717" s="5"/>
      <c r="H717" s="63"/>
      <c r="I717" s="63"/>
      <c r="J717" s="5"/>
      <c r="K717" s="5"/>
      <c r="L717" s="5"/>
      <c r="M717" s="5"/>
      <c r="N717" s="62"/>
      <c r="O717" s="25"/>
      <c r="AG717" s="4"/>
      <c r="AK717" s="22"/>
      <c r="AL717" s="65"/>
      <c r="AM717" s="25"/>
      <c r="AN717" s="4"/>
      <c r="AT717" s="9"/>
      <c r="AU717" s="22"/>
      <c r="AV717" s="22"/>
      <c r="AW717" s="22"/>
      <c r="AX717" s="22"/>
      <c r="AY717" s="22"/>
      <c r="BE717" s="1"/>
      <c r="BG717" s="1"/>
      <c r="BH717" s="10"/>
      <c r="BI717" s="5"/>
      <c r="BJ717" s="5"/>
      <c r="BK717" s="5"/>
      <c r="BL717" s="62"/>
      <c r="CZ717" s="4"/>
      <c r="DH717" s="9"/>
      <c r="DL717" s="1"/>
      <c r="EO717" s="1"/>
      <c r="ES717" s="22"/>
      <c r="ET717" s="22"/>
      <c r="EU717" s="22"/>
      <c r="EV717" s="22"/>
      <c r="EW717" s="22"/>
      <c r="EX717" s="22"/>
      <c r="EY717" s="29"/>
      <c r="EZ717" s="22"/>
      <c r="FA717" s="22"/>
      <c r="FB717" s="22"/>
      <c r="FC717" s="22"/>
      <c r="FD717" s="22"/>
      <c r="FE717" s="22"/>
      <c r="FF717" s="22"/>
      <c r="FG717" s="22"/>
      <c r="FH717" s="22"/>
      <c r="FI717" s="22"/>
      <c r="FJ717" s="22"/>
      <c r="FK717" s="22"/>
      <c r="FL717" s="22"/>
      <c r="FN717" s="4"/>
      <c r="FP717" s="22"/>
      <c r="FR717" s="9"/>
      <c r="FS717" s="1"/>
    </row>
    <row r="718" spans="2:175" ht="15" customHeight="1">
      <c r="B718" s="1"/>
      <c r="C718" s="29"/>
      <c r="D718" s="22"/>
      <c r="E718" s="22"/>
      <c r="F718" s="22"/>
      <c r="G718" s="65"/>
      <c r="H718" s="22"/>
      <c r="I718" s="22"/>
      <c r="O718" s="25"/>
      <c r="AG718" s="4"/>
      <c r="AK718" s="22"/>
      <c r="AL718" s="65"/>
      <c r="AM718" s="25"/>
      <c r="AN718" s="4"/>
      <c r="AT718" s="9"/>
      <c r="AU718" s="22"/>
      <c r="AV718" s="22"/>
      <c r="AW718" s="22"/>
      <c r="AX718" s="22"/>
      <c r="AY718" s="22"/>
      <c r="BE718" s="1"/>
      <c r="BG718" s="1"/>
      <c r="CZ718" s="4"/>
      <c r="DH718" s="9"/>
      <c r="DL718" s="1"/>
      <c r="EO718" s="1"/>
      <c r="ES718" s="22"/>
      <c r="ET718" s="22"/>
      <c r="EU718" s="22"/>
      <c r="EV718" s="22"/>
      <c r="EW718" s="22"/>
      <c r="EX718" s="22"/>
      <c r="EY718" s="29"/>
      <c r="EZ718" s="22"/>
      <c r="FA718" s="22"/>
      <c r="FB718" s="22"/>
      <c r="FC718" s="22"/>
      <c r="FD718" s="22"/>
      <c r="FE718" s="22"/>
      <c r="FF718" s="22"/>
      <c r="FG718" s="22"/>
      <c r="FH718" s="22"/>
      <c r="FI718" s="22"/>
      <c r="FJ718" s="22"/>
      <c r="FK718" s="22"/>
      <c r="FL718" s="22"/>
      <c r="FN718" s="4"/>
      <c r="FP718" s="22"/>
      <c r="FR718" s="9"/>
      <c r="FS718" s="1"/>
    </row>
    <row r="719" spans="2:175" ht="15" customHeight="1">
      <c r="B719" s="1"/>
      <c r="C719" s="29"/>
      <c r="D719" s="68"/>
      <c r="E719" s="69"/>
      <c r="F719" s="70"/>
      <c r="G719" s="65"/>
      <c r="H719" s="22"/>
      <c r="I719" s="22"/>
      <c r="AG719" s="4"/>
      <c r="AK719" s="22"/>
      <c r="AL719" s="65"/>
      <c r="AM719" s="25"/>
      <c r="AN719" s="4"/>
      <c r="AT719" s="9"/>
      <c r="AU719" s="22"/>
      <c r="AV719" s="22"/>
      <c r="AW719" s="22"/>
      <c r="AX719" s="22"/>
      <c r="AY719" s="22"/>
      <c r="BE719" s="1"/>
      <c r="BG719" s="1"/>
      <c r="CZ719" s="10"/>
      <c r="DA719" s="5"/>
      <c r="DB719" s="5"/>
      <c r="DC719" s="5"/>
      <c r="DD719" s="5"/>
      <c r="DE719" s="5"/>
      <c r="DF719" s="5"/>
      <c r="DG719" s="5"/>
      <c r="DH719" s="62"/>
      <c r="DL719" s="1"/>
      <c r="EO719" s="1"/>
      <c r="ES719" s="22"/>
      <c r="ET719" s="22"/>
      <c r="EU719" s="22"/>
      <c r="EV719" s="22"/>
      <c r="EW719" s="22"/>
      <c r="EX719" s="22"/>
      <c r="EY719" s="29"/>
      <c r="EZ719" s="22"/>
      <c r="FA719" s="22"/>
      <c r="FB719" s="22"/>
      <c r="FC719" s="22"/>
      <c r="FD719" s="22"/>
      <c r="FE719" s="22"/>
      <c r="FF719" s="22"/>
      <c r="FG719" s="22"/>
      <c r="FH719" s="22"/>
      <c r="FI719" s="22"/>
      <c r="FJ719" s="22"/>
      <c r="FK719" s="22"/>
      <c r="FL719" s="22"/>
      <c r="FM719" s="22"/>
      <c r="FN719" s="29"/>
      <c r="FO719" s="22"/>
      <c r="FP719" s="22"/>
      <c r="FR719" s="9"/>
      <c r="FS719" s="1"/>
    </row>
    <row r="720" spans="2:175" ht="15" customHeight="1">
      <c r="B720" s="1"/>
      <c r="C720" s="29"/>
      <c r="D720" s="29"/>
      <c r="E720" s="22"/>
      <c r="F720" s="65"/>
      <c r="G720" s="9"/>
      <c r="H720" s="22"/>
      <c r="I720" s="22"/>
      <c r="O720" s="22"/>
      <c r="AG720" s="4"/>
      <c r="AK720" s="22"/>
      <c r="AL720" s="65"/>
      <c r="AM720" s="25"/>
      <c r="AN720" s="4"/>
      <c r="AT720" s="9"/>
      <c r="AY720" s="22"/>
      <c r="BE720" s="1"/>
      <c r="BG720" s="1"/>
      <c r="CZ720" s="4"/>
      <c r="DL720" s="1"/>
      <c r="EO720" s="1"/>
      <c r="ES720" s="22"/>
      <c r="ET720" s="22"/>
      <c r="EU720" s="22"/>
      <c r="EV720" s="22"/>
      <c r="EW720" s="22"/>
      <c r="EX720" s="22"/>
      <c r="EY720" s="29"/>
      <c r="EZ720" s="22"/>
      <c r="FA720" s="22"/>
      <c r="FB720" s="22"/>
      <c r="FC720" s="22"/>
      <c r="FD720" s="22"/>
      <c r="FE720" s="22"/>
      <c r="FF720" s="22"/>
      <c r="FG720" s="22"/>
      <c r="FH720" s="22"/>
      <c r="FI720" s="22"/>
      <c r="FJ720" s="22"/>
      <c r="FK720" s="22"/>
      <c r="FL720" s="22"/>
      <c r="FM720" s="22"/>
      <c r="FN720" s="29"/>
      <c r="FO720" s="22"/>
      <c r="FP720" s="22"/>
      <c r="FR720" s="9"/>
      <c r="FS720" s="1"/>
    </row>
    <row r="721" spans="2:175" ht="15" customHeight="1">
      <c r="B721" s="1"/>
      <c r="C721" s="29"/>
      <c r="D721" s="29"/>
      <c r="E721" s="22"/>
      <c r="F721" s="65"/>
      <c r="G721" s="65"/>
      <c r="H721" s="22"/>
      <c r="I721" s="22"/>
      <c r="O721" s="22"/>
      <c r="AG721" s="4"/>
      <c r="AK721" s="22"/>
      <c r="AL721" s="65"/>
      <c r="AM721" s="25"/>
      <c r="AN721" s="10"/>
      <c r="AO721" s="5"/>
      <c r="AP721" s="5"/>
      <c r="AQ721" s="5"/>
      <c r="AR721" s="5"/>
      <c r="AS721" s="5"/>
      <c r="AT721" s="62"/>
      <c r="AY721" s="22"/>
      <c r="BE721" s="1"/>
      <c r="BG721" s="1"/>
      <c r="CZ721" s="4"/>
      <c r="DL721" s="1"/>
      <c r="EO721" s="1"/>
      <c r="ES721" s="22"/>
      <c r="ET721" s="22"/>
      <c r="EU721" s="22"/>
      <c r="EV721" s="22"/>
      <c r="EW721" s="22"/>
      <c r="EX721" s="22"/>
      <c r="EY721" s="29"/>
      <c r="EZ721" s="22"/>
      <c r="FA721" s="22"/>
      <c r="FB721" s="22"/>
      <c r="FC721" s="22"/>
      <c r="FD721" s="22"/>
      <c r="FE721" s="22"/>
      <c r="FF721" s="22"/>
      <c r="FG721" s="22"/>
      <c r="FH721" s="22"/>
      <c r="FI721" s="22"/>
      <c r="FJ721" s="22"/>
      <c r="FK721" s="22"/>
      <c r="FL721" s="22"/>
      <c r="FM721" s="22"/>
      <c r="FN721" s="29"/>
      <c r="FO721" s="22"/>
      <c r="FP721" s="22"/>
      <c r="FR721" s="9"/>
      <c r="FS721" s="1"/>
    </row>
    <row r="722" spans="2:175" ht="15" customHeight="1">
      <c r="B722" s="1"/>
      <c r="C722" s="29"/>
      <c r="D722" s="66"/>
      <c r="E722" s="63"/>
      <c r="F722" s="67"/>
      <c r="G722" s="65"/>
      <c r="H722" s="22"/>
      <c r="I722" s="22"/>
      <c r="O722" s="22"/>
      <c r="W722" s="94">
        <f>9-Z698</f>
        <v>9</v>
      </c>
      <c r="Y722" s="151">
        <f>W722/3.31</f>
        <v>2.719033232628399</v>
      </c>
      <c r="Z722" s="151"/>
      <c r="AG722" s="10"/>
      <c r="AH722" s="5"/>
      <c r="AI722" s="5"/>
      <c r="AJ722" s="5"/>
      <c r="AK722" s="63"/>
      <c r="AL722" s="62"/>
      <c r="AM722" s="25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25"/>
      <c r="AY722" s="22"/>
      <c r="BF722" s="1"/>
      <c r="BG722" s="1"/>
      <c r="CZ722" s="4"/>
      <c r="DL722" s="1"/>
      <c r="DT722" s="1"/>
      <c r="EO722" s="1"/>
      <c r="ES722" s="22"/>
      <c r="ET722" s="22"/>
      <c r="EU722" s="22"/>
      <c r="EV722" s="22"/>
      <c r="EW722" s="22"/>
      <c r="EX722" s="22"/>
      <c r="EY722" s="29"/>
      <c r="EZ722" s="22"/>
      <c r="FA722" s="22"/>
      <c r="FB722" s="22"/>
      <c r="FC722" s="22"/>
      <c r="FD722" s="22"/>
      <c r="FE722" s="22"/>
      <c r="FF722" s="22"/>
      <c r="FG722" s="22"/>
      <c r="FH722" s="22"/>
      <c r="FI722" s="22"/>
      <c r="FJ722" s="22"/>
      <c r="FK722" s="22"/>
      <c r="FL722" s="22"/>
      <c r="FM722" s="22"/>
      <c r="FN722" s="29"/>
      <c r="FO722" s="22"/>
      <c r="FP722" s="22"/>
      <c r="FR722" s="9"/>
      <c r="FS722" s="1"/>
    </row>
    <row r="723" spans="2:175" ht="15" customHeight="1">
      <c r="B723" s="1"/>
      <c r="C723" s="66"/>
      <c r="D723" s="63"/>
      <c r="E723" s="63"/>
      <c r="F723" s="63"/>
      <c r="G723" s="67"/>
      <c r="H723" s="22"/>
      <c r="I723" s="22"/>
      <c r="O723" s="22"/>
      <c r="AK723" s="22"/>
      <c r="AM723" s="38"/>
      <c r="AN723" s="38"/>
      <c r="AO723" s="38"/>
      <c r="AP723" s="38"/>
      <c r="AQ723" s="38"/>
      <c r="AR723" s="38"/>
      <c r="AS723" s="38"/>
      <c r="AT723" s="56"/>
      <c r="AU723" s="95"/>
      <c r="AV723" s="95"/>
      <c r="AW723" s="95"/>
      <c r="AX723" s="95"/>
      <c r="AY723" s="38"/>
      <c r="AZ723" s="38"/>
      <c r="BA723" s="38"/>
      <c r="BB723" s="38"/>
      <c r="BC723" s="38"/>
      <c r="BD723" s="38"/>
      <c r="BE723" s="38"/>
      <c r="BF723" s="38"/>
      <c r="BG723" s="1"/>
      <c r="CB723" s="6"/>
      <c r="CC723" s="7"/>
      <c r="CD723" s="7"/>
      <c r="CE723" s="6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8"/>
      <c r="CT723" s="7"/>
      <c r="CU723" s="7"/>
      <c r="CV723" s="8"/>
      <c r="CZ723" s="10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1"/>
      <c r="DT723" s="1"/>
      <c r="EO723" s="1"/>
      <c r="ES723" s="22"/>
      <c r="ET723" s="22"/>
      <c r="EU723" s="22"/>
      <c r="EV723" s="22"/>
      <c r="EW723" s="22"/>
      <c r="EX723" s="22"/>
      <c r="EY723" s="29"/>
      <c r="EZ723" s="22"/>
      <c r="FA723" s="22"/>
      <c r="FB723" s="22"/>
      <c r="FC723" s="22"/>
      <c r="FD723" s="22"/>
      <c r="FE723" s="22"/>
      <c r="FF723" s="22"/>
      <c r="FG723" s="22"/>
      <c r="FH723" s="22"/>
      <c r="FI723" s="22"/>
      <c r="FJ723" s="22"/>
      <c r="FK723" s="22"/>
      <c r="FL723" s="22"/>
      <c r="FM723" s="22"/>
      <c r="FN723" s="29"/>
      <c r="FO723" s="22"/>
      <c r="FP723" s="22"/>
      <c r="FR723" s="9"/>
      <c r="FS723" s="1"/>
    </row>
    <row r="724" spans="2:175" ht="15" customHeight="1">
      <c r="B724" s="1"/>
      <c r="C724" s="22"/>
      <c r="D724" s="22"/>
      <c r="E724" s="22"/>
      <c r="F724" s="22"/>
      <c r="G724" s="22"/>
      <c r="H724" s="96" t="e">
        <f>#REF!*#REF!/10000</f>
        <v>#REF!</v>
      </c>
      <c r="I724" s="96"/>
      <c r="J724" s="96"/>
      <c r="K724" s="22"/>
      <c r="L724" s="22"/>
      <c r="M724" s="22"/>
      <c r="N724" s="22"/>
      <c r="O724" s="22"/>
      <c r="AK724" s="22"/>
      <c r="AM724" s="56"/>
      <c r="AN724" s="56"/>
      <c r="AO724" s="56"/>
      <c r="AP724" s="56"/>
      <c r="AQ724" s="56"/>
      <c r="AR724" s="56"/>
      <c r="AS724" s="56"/>
      <c r="AT724" s="38"/>
      <c r="AU724" s="38"/>
      <c r="AV724" s="38"/>
      <c r="AW724" s="38"/>
      <c r="AX724" s="38"/>
      <c r="AY724" s="38"/>
      <c r="AZ724" s="95"/>
      <c r="BA724" s="95"/>
      <c r="BB724" s="95"/>
      <c r="BC724" s="38"/>
      <c r="BD724" s="38"/>
      <c r="BE724" s="38"/>
      <c r="BF724" s="38"/>
      <c r="CB724" s="4"/>
      <c r="CE724" s="4"/>
      <c r="CS724" s="9"/>
      <c r="CV724" s="9"/>
      <c r="CW724" s="6"/>
      <c r="CX724" s="7"/>
      <c r="CY724" s="7"/>
      <c r="CZ724" s="7"/>
      <c r="DA724" s="7"/>
      <c r="DB724" s="7"/>
      <c r="DC724" s="7"/>
      <c r="DD724" s="7"/>
      <c r="DE724" s="8"/>
      <c r="DL724" s="1"/>
      <c r="DT724" s="1"/>
      <c r="EO724" s="1"/>
      <c r="ES724" s="22"/>
      <c r="ET724" s="22"/>
      <c r="EU724" s="22"/>
      <c r="EV724" s="22"/>
      <c r="EW724" s="22"/>
      <c r="EX724" s="22"/>
      <c r="EY724" s="66"/>
      <c r="EZ724" s="63"/>
      <c r="FA724" s="63"/>
      <c r="FB724" s="63"/>
      <c r="FC724" s="63"/>
      <c r="FD724" s="63"/>
      <c r="FE724" s="63"/>
      <c r="FF724" s="63"/>
      <c r="FG724" s="63"/>
      <c r="FH724" s="63"/>
      <c r="FI724" s="63"/>
      <c r="FJ724" s="63"/>
      <c r="FK724" s="63"/>
      <c r="FL724" s="63"/>
      <c r="FM724" s="63"/>
      <c r="FN724" s="66"/>
      <c r="FO724" s="63"/>
      <c r="FP724" s="63"/>
      <c r="FQ724" s="5"/>
      <c r="FR724" s="62"/>
      <c r="FS724" s="1"/>
    </row>
    <row r="725" spans="2:175" ht="15" customHeight="1">
      <c r="B725" s="1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AK725" s="22"/>
      <c r="AM725" s="38"/>
      <c r="AN725" s="95"/>
      <c r="AO725" s="38"/>
      <c r="AP725" s="38"/>
      <c r="AQ725" s="38"/>
      <c r="AR725" s="38"/>
      <c r="AS725" s="38"/>
      <c r="AT725" s="38"/>
      <c r="AU725" s="38"/>
      <c r="AV725" s="38"/>
      <c r="AW725" s="38"/>
      <c r="AX725" s="95"/>
      <c r="AY725" s="38"/>
      <c r="AZ725" s="95"/>
      <c r="BA725" s="95"/>
      <c r="BB725" s="95"/>
      <c r="BC725" s="38"/>
      <c r="BD725" s="38"/>
      <c r="BE725" s="38"/>
      <c r="BF725" s="38"/>
      <c r="CB725" s="4"/>
      <c r="CE725" s="4"/>
      <c r="CS725" s="9"/>
      <c r="CV725" s="9"/>
      <c r="CW725" s="4"/>
      <c r="DE725" s="9"/>
      <c r="DL725" s="1"/>
      <c r="DT725" s="1"/>
      <c r="EO725" s="1"/>
      <c r="ES725" s="22"/>
      <c r="ET725" s="22"/>
      <c r="EU725" s="22"/>
      <c r="EV725" s="22"/>
      <c r="EW725" s="22"/>
      <c r="EX725" s="22"/>
      <c r="EY725" s="22"/>
      <c r="EZ725" s="22"/>
      <c r="FA725" s="22"/>
      <c r="FB725" s="22"/>
      <c r="FC725" s="22"/>
      <c r="FD725" s="22"/>
      <c r="FE725" s="22"/>
      <c r="FF725" s="22"/>
      <c r="FG725" s="22"/>
      <c r="FH725" s="22"/>
      <c r="FI725" s="22"/>
      <c r="FJ725" s="22"/>
      <c r="FK725" s="22"/>
      <c r="FL725" s="22"/>
      <c r="FM725" s="22"/>
      <c r="FN725" s="6"/>
      <c r="FO725" s="7"/>
      <c r="FP725" s="7"/>
      <c r="FQ725" s="7"/>
      <c r="FR725" s="8"/>
      <c r="FS725" s="1"/>
    </row>
    <row r="726" spans="2:175" ht="15" customHeight="1">
      <c r="B726" s="1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AK726" s="22"/>
      <c r="AM726" s="38"/>
      <c r="AN726" s="95"/>
      <c r="AO726" s="38"/>
      <c r="AP726" s="38"/>
      <c r="AQ726" s="38"/>
      <c r="AR726" s="38"/>
      <c r="AS726" s="38"/>
      <c r="AT726" s="38"/>
      <c r="AU726" s="38"/>
      <c r="AV726" s="38"/>
      <c r="AW726" s="38"/>
      <c r="AX726" s="95"/>
      <c r="AY726" s="38"/>
      <c r="AZ726" s="95"/>
      <c r="BA726" s="95"/>
      <c r="BB726" s="95"/>
      <c r="BC726" s="38"/>
      <c r="BD726" s="38"/>
      <c r="BE726" s="38"/>
      <c r="BF726" s="38"/>
      <c r="CB726" s="4"/>
      <c r="CE726" s="4"/>
      <c r="CS726" s="9"/>
      <c r="CV726" s="9"/>
      <c r="CW726" s="4"/>
      <c r="DE726" s="9"/>
      <c r="DL726" s="1"/>
      <c r="DT726" s="1"/>
      <c r="EO726" s="1"/>
      <c r="ES726" s="22"/>
      <c r="ET726" s="22"/>
      <c r="EU726" s="22"/>
      <c r="EV726" s="22"/>
      <c r="EW726" s="22"/>
      <c r="EX726" s="22"/>
      <c r="EY726" s="22"/>
      <c r="EZ726" s="22"/>
      <c r="FA726" s="22"/>
      <c r="FB726" s="22"/>
      <c r="FC726" s="22"/>
      <c r="FD726" s="22"/>
      <c r="FE726" s="22"/>
      <c r="FF726" s="22"/>
      <c r="FG726" s="22"/>
      <c r="FH726" s="22"/>
      <c r="FI726" s="22"/>
      <c r="FJ726" s="22"/>
      <c r="FK726" s="22"/>
      <c r="FL726" s="22"/>
      <c r="FM726" s="22"/>
      <c r="FN726" s="4"/>
      <c r="FR726" s="9"/>
      <c r="FS726" s="1"/>
    </row>
    <row r="727" spans="2:175" ht="15" customHeight="1">
      <c r="B727" s="1"/>
      <c r="C727" s="22"/>
      <c r="E727" s="68"/>
      <c r="F727" s="69"/>
      <c r="G727" s="70"/>
      <c r="H727" s="47"/>
      <c r="J727" s="97"/>
      <c r="K727" s="69"/>
      <c r="L727" s="70"/>
      <c r="M727" s="22"/>
      <c r="O727" s="25"/>
      <c r="AK727" s="22"/>
      <c r="AM727" s="38"/>
      <c r="AN727" s="98"/>
      <c r="AO727" s="38"/>
      <c r="AP727" s="38"/>
      <c r="AQ727" s="38"/>
      <c r="AR727" s="38"/>
      <c r="AS727" s="38"/>
      <c r="AT727" s="38"/>
      <c r="AU727" s="38"/>
      <c r="AV727" s="38"/>
      <c r="AW727" s="38"/>
      <c r="AX727" s="95"/>
      <c r="AY727" s="38"/>
      <c r="AZ727" s="95"/>
      <c r="BA727" s="95"/>
      <c r="BB727" s="95"/>
      <c r="BC727" s="38"/>
      <c r="BD727" s="38"/>
      <c r="BE727" s="38"/>
      <c r="BF727" s="38"/>
      <c r="CB727" s="4"/>
      <c r="CE727" s="4"/>
      <c r="CS727" s="9"/>
      <c r="CV727" s="9"/>
      <c r="CW727" s="4"/>
      <c r="DE727" s="9"/>
      <c r="DL727" s="1"/>
      <c r="DT727" s="1"/>
      <c r="EO727" s="1"/>
      <c r="ES727" s="22"/>
      <c r="ET727" s="22"/>
      <c r="EU727" s="22"/>
      <c r="EV727" s="22"/>
      <c r="EW727" s="22"/>
      <c r="EX727" s="22"/>
      <c r="EY727" s="22"/>
      <c r="EZ727" s="22"/>
      <c r="FA727" s="22"/>
      <c r="FB727" s="22"/>
      <c r="FC727" s="22"/>
      <c r="FD727" s="22"/>
      <c r="FE727" s="22"/>
      <c r="FF727" s="22"/>
      <c r="FG727" s="22"/>
      <c r="FH727" s="22"/>
      <c r="FI727" s="22"/>
      <c r="FJ727" s="22"/>
      <c r="FK727" s="22"/>
      <c r="FL727" s="22"/>
      <c r="FM727" s="22"/>
      <c r="FN727" s="29"/>
      <c r="FO727" s="22"/>
      <c r="FP727" s="22"/>
      <c r="FR727" s="9"/>
      <c r="FS727" s="1"/>
    </row>
    <row r="728" spans="2:175" ht="15" customHeight="1">
      <c r="B728" s="1"/>
      <c r="C728" s="22"/>
      <c r="E728" s="29"/>
      <c r="F728" s="99"/>
      <c r="G728" s="65"/>
      <c r="H728" s="22"/>
      <c r="J728" s="29"/>
      <c r="L728" s="65"/>
      <c r="M728" s="100"/>
      <c r="N728" s="31"/>
      <c r="O728" s="25"/>
      <c r="P728" s="101"/>
      <c r="AK728" s="22"/>
      <c r="AM728" s="38"/>
      <c r="AN728" s="95"/>
      <c r="AO728" s="38"/>
      <c r="AP728" s="38"/>
      <c r="AQ728" s="38"/>
      <c r="AR728" s="38"/>
      <c r="AS728" s="38"/>
      <c r="AT728" s="38"/>
      <c r="AU728" s="38"/>
      <c r="AV728" s="38"/>
      <c r="AW728" s="38"/>
      <c r="AX728" s="95"/>
      <c r="AY728" s="38"/>
      <c r="AZ728" s="95"/>
      <c r="BA728" s="95"/>
      <c r="BB728" s="95"/>
      <c r="BC728" s="38"/>
      <c r="BD728" s="38"/>
      <c r="BE728" s="38"/>
      <c r="BF728" s="38"/>
      <c r="CB728" s="4"/>
      <c r="CE728" s="4"/>
      <c r="CS728" s="9"/>
      <c r="CV728" s="9"/>
      <c r="CW728" s="4"/>
      <c r="DE728" s="9"/>
      <c r="DL728" s="1"/>
      <c r="DT728" s="1"/>
      <c r="EO728" s="1"/>
      <c r="EV728" s="22"/>
      <c r="EW728" s="22"/>
      <c r="EX728" s="22"/>
      <c r="EY728" s="22"/>
      <c r="EZ728" s="22"/>
      <c r="FA728" s="133"/>
      <c r="FB728" s="133"/>
      <c r="FC728" s="133"/>
      <c r="FD728" s="133"/>
      <c r="FE728" s="22"/>
      <c r="FF728" s="22"/>
      <c r="FG728" s="22"/>
      <c r="FH728" s="22"/>
      <c r="FI728" s="22"/>
      <c r="FJ728" s="22"/>
      <c r="FK728" s="22"/>
      <c r="FL728" s="22"/>
      <c r="FM728" s="22"/>
      <c r="FN728" s="4"/>
      <c r="FR728" s="9"/>
      <c r="FS728" s="1"/>
    </row>
    <row r="729" spans="2:175" ht="15" customHeight="1">
      <c r="B729" s="1"/>
      <c r="C729" s="22"/>
      <c r="E729" s="29"/>
      <c r="F729" s="34"/>
      <c r="G729" s="65"/>
      <c r="H729" s="22"/>
      <c r="J729" s="29"/>
      <c r="L729" s="65"/>
      <c r="M729" s="22"/>
      <c r="N729" s="31"/>
      <c r="O729" s="25"/>
      <c r="P729" s="101"/>
      <c r="AK729" s="22"/>
      <c r="AM729" s="38"/>
      <c r="AN729" s="95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95"/>
      <c r="BA729" s="95"/>
      <c r="BB729" s="95"/>
      <c r="BC729" s="38"/>
      <c r="BD729" s="38"/>
      <c r="BE729" s="38"/>
      <c r="BF729" s="38"/>
      <c r="CB729" s="4"/>
      <c r="CE729" s="10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62"/>
      <c r="CV729" s="9"/>
      <c r="CW729" s="4"/>
      <c r="DE729" s="9"/>
      <c r="DL729" s="1"/>
      <c r="DM729" s="1"/>
      <c r="DN729" s="1"/>
      <c r="DO729" s="1"/>
      <c r="DP729" s="1"/>
      <c r="DQ729" s="1"/>
      <c r="DR729" s="1"/>
      <c r="DS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V729" s="22"/>
      <c r="EW729" s="22"/>
      <c r="EX729" s="22"/>
      <c r="EY729" s="22"/>
      <c r="EZ729" s="22"/>
      <c r="FA729" s="133"/>
      <c r="FB729" s="133"/>
      <c r="FC729" s="133"/>
      <c r="FD729" s="133"/>
      <c r="FE729" s="22"/>
      <c r="FF729" s="22"/>
      <c r="FG729" s="22"/>
      <c r="FH729" s="22"/>
      <c r="FI729" s="22"/>
      <c r="FJ729" s="22"/>
      <c r="FK729" s="22"/>
      <c r="FL729" s="22"/>
      <c r="FM729" s="22"/>
      <c r="FN729" s="10"/>
      <c r="FO729" s="5"/>
      <c r="FP729" s="5"/>
      <c r="FQ729" s="5"/>
      <c r="FR729" s="62"/>
      <c r="FS729" s="1"/>
    </row>
    <row r="730" spans="2:175" ht="15" customHeight="1">
      <c r="B730" s="1"/>
      <c r="E730" s="4"/>
      <c r="F730" s="14"/>
      <c r="G730" s="9"/>
      <c r="J730" s="4"/>
      <c r="L730" s="9"/>
      <c r="O730" s="25"/>
      <c r="P730" s="101"/>
      <c r="AK730" s="22"/>
      <c r="AM730" s="38"/>
      <c r="AN730" s="95"/>
      <c r="AO730" s="38"/>
      <c r="AP730" s="38"/>
      <c r="AQ730" s="38"/>
      <c r="AR730" s="38"/>
      <c r="AS730" s="38"/>
      <c r="AT730" s="38"/>
      <c r="AU730" s="38"/>
      <c r="AV730" s="38"/>
      <c r="AW730" s="38"/>
      <c r="AX730" s="95"/>
      <c r="AY730" s="38"/>
      <c r="AZ730" s="56"/>
      <c r="BA730" s="56"/>
      <c r="BB730" s="56"/>
      <c r="BC730" s="56"/>
      <c r="BD730" s="56"/>
      <c r="BE730" s="56"/>
      <c r="BF730" s="56"/>
      <c r="CB730" s="4"/>
      <c r="CV730" s="9"/>
      <c r="CW730" s="4"/>
      <c r="DE730" s="9"/>
      <c r="DL730" s="1"/>
      <c r="DM730" s="38"/>
      <c r="DN730" s="38"/>
      <c r="DO730" s="38"/>
      <c r="DP730" s="38"/>
      <c r="DQ730" s="38"/>
      <c r="DR730" s="38"/>
      <c r="DS730" s="38"/>
      <c r="DT730" s="38"/>
      <c r="DU730" s="38"/>
      <c r="DV730" s="38"/>
      <c r="DW730" s="38"/>
      <c r="DX730" s="38"/>
      <c r="DY730" s="38"/>
      <c r="DZ730" s="38"/>
      <c r="EA730" s="38"/>
      <c r="EB730" s="38"/>
      <c r="EC730" s="38"/>
      <c r="ED730" s="38"/>
      <c r="EE730" s="38"/>
      <c r="EF730" s="38"/>
      <c r="EG730" s="1"/>
      <c r="EJ730" s="21"/>
      <c r="EK730" s="21"/>
      <c r="EV730" s="22"/>
      <c r="EW730" s="22"/>
      <c r="EX730" s="22"/>
      <c r="EY730" s="22"/>
      <c r="EZ730" s="22"/>
      <c r="FA730" s="133"/>
      <c r="FB730" s="133"/>
      <c r="FC730" s="133"/>
      <c r="FD730" s="133"/>
      <c r="FE730" s="22"/>
      <c r="FF730" s="22"/>
      <c r="FG730" s="22"/>
      <c r="FH730" s="22"/>
      <c r="FI730" s="22"/>
      <c r="FJ730" s="22"/>
      <c r="FK730" s="22"/>
      <c r="FL730" s="22"/>
      <c r="FM730" s="22"/>
      <c r="FN730" s="22"/>
      <c r="FS730" s="1"/>
    </row>
    <row r="731" spans="2:175" ht="15" customHeight="1">
      <c r="B731" s="1"/>
      <c r="C731" s="22"/>
      <c r="E731" s="66"/>
      <c r="F731" s="102">
        <v>13.5</v>
      </c>
      <c r="G731" s="67"/>
      <c r="H731" s="22"/>
      <c r="J731" s="66"/>
      <c r="K731" s="5"/>
      <c r="L731" s="103"/>
      <c r="M731" s="25"/>
      <c r="N731" s="25"/>
      <c r="O731" s="25"/>
      <c r="P731" s="101"/>
      <c r="AK731" s="22"/>
      <c r="AM731" s="38"/>
      <c r="AN731" s="38"/>
      <c r="AO731" s="38"/>
      <c r="AP731" s="38"/>
      <c r="AQ731" s="38"/>
      <c r="AR731" s="38"/>
      <c r="AS731" s="38"/>
      <c r="AT731" s="56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1"/>
      <c r="CB731" s="4"/>
      <c r="CV731" s="9"/>
      <c r="CW731" s="4"/>
      <c r="DE731" s="9"/>
      <c r="DM731" s="56"/>
      <c r="DN731" s="56"/>
      <c r="DO731" s="56"/>
      <c r="DP731" s="56"/>
      <c r="DQ731" s="56"/>
      <c r="DR731" s="56"/>
      <c r="DS731" s="56"/>
      <c r="DT731" s="38"/>
      <c r="DU731" s="38"/>
      <c r="DV731" s="38"/>
      <c r="DW731" s="38"/>
      <c r="DX731" s="38"/>
      <c r="DY731" s="38"/>
      <c r="DZ731" s="38"/>
      <c r="EA731" s="38"/>
      <c r="EB731" s="38"/>
      <c r="EC731" s="38"/>
      <c r="ED731" s="38"/>
      <c r="EE731" s="38"/>
      <c r="EF731" s="38"/>
      <c r="EH731" s="1"/>
      <c r="EI731" s="1"/>
      <c r="EJ731" s="1"/>
      <c r="EK731" s="1"/>
      <c r="EL731" s="1"/>
      <c r="EM731" s="1"/>
      <c r="EN731" s="1"/>
      <c r="EV731" s="22"/>
      <c r="EW731" s="22"/>
      <c r="EX731" s="22"/>
      <c r="EY731" s="22"/>
      <c r="EZ731" s="22"/>
      <c r="FA731" s="133"/>
      <c r="FB731" s="133"/>
      <c r="FC731" s="133"/>
      <c r="FD731" s="133"/>
      <c r="FE731" s="22"/>
      <c r="FF731" s="22"/>
      <c r="FG731" s="22"/>
      <c r="FH731" s="22"/>
      <c r="FI731" s="22"/>
      <c r="FJ731" s="22"/>
      <c r="FK731" s="22"/>
      <c r="FL731" s="22"/>
      <c r="FM731" s="22"/>
      <c r="FN731" s="22"/>
      <c r="FO731" s="152">
        <v>454</v>
      </c>
      <c r="FP731" s="152"/>
      <c r="FQ731" s="152"/>
      <c r="FS731" s="1"/>
    </row>
    <row r="732" spans="2:175" ht="15" customHeight="1">
      <c r="B732" s="1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101"/>
      <c r="AK732" s="22"/>
      <c r="AL732" s="22"/>
      <c r="AM732" s="38"/>
      <c r="AN732" s="95"/>
      <c r="AO732" s="38"/>
      <c r="AP732" s="38"/>
      <c r="AQ732" s="38"/>
      <c r="AR732" s="38"/>
      <c r="AS732" s="38"/>
      <c r="AT732" s="56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1"/>
      <c r="BH732" s="6"/>
      <c r="BI732" s="7"/>
      <c r="BJ732" s="7"/>
      <c r="BK732" s="7"/>
      <c r="BL732" s="8"/>
      <c r="CB732" s="10"/>
      <c r="CC732" s="5"/>
      <c r="CD732" s="5"/>
      <c r="CQ732" s="5"/>
      <c r="CR732" s="5"/>
      <c r="CS732" s="5"/>
      <c r="CT732" s="5"/>
      <c r="CU732" s="5"/>
      <c r="CV732" s="62"/>
      <c r="CW732" s="10"/>
      <c r="CX732" s="5"/>
      <c r="CY732" s="5"/>
      <c r="CZ732" s="5"/>
      <c r="DA732" s="5"/>
      <c r="DB732" s="5"/>
      <c r="DC732" s="5"/>
      <c r="DD732" s="5"/>
      <c r="DE732" s="62"/>
      <c r="DM732" s="38"/>
      <c r="DN732" s="38"/>
      <c r="DO732" s="38"/>
      <c r="DP732" s="38"/>
      <c r="DQ732" s="38"/>
      <c r="DR732" s="38"/>
      <c r="DS732" s="38"/>
      <c r="DT732" s="38"/>
      <c r="DU732" s="38"/>
      <c r="DV732" s="38"/>
      <c r="DW732" s="38"/>
      <c r="DX732" s="38"/>
      <c r="DY732" s="38"/>
      <c r="DZ732" s="38"/>
      <c r="EA732" s="38"/>
      <c r="EB732" s="38"/>
      <c r="EC732" s="38"/>
      <c r="ED732" s="38"/>
      <c r="EE732" s="38"/>
      <c r="EF732" s="38"/>
      <c r="FO732" s="152"/>
      <c r="FP732" s="152"/>
      <c r="FQ732" s="152"/>
      <c r="FS732" s="1"/>
    </row>
    <row r="733" spans="15:175" ht="15" customHeight="1">
      <c r="O733" s="1"/>
      <c r="Q733" s="153">
        <f>191-38.5-10</f>
        <v>142.5</v>
      </c>
      <c r="R733" s="153"/>
      <c r="S733" s="153"/>
      <c r="AL733" s="22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1"/>
      <c r="AW733" s="105"/>
      <c r="AX733" s="12"/>
      <c r="AY733" s="105"/>
      <c r="AZ733" s="105"/>
      <c r="BA733" s="106"/>
      <c r="BB733" s="104"/>
      <c r="BC733" s="104"/>
      <c r="BD733" s="104"/>
      <c r="BE733" s="104"/>
      <c r="BF733" s="104"/>
      <c r="BG733" s="1"/>
      <c r="BH733" s="4"/>
      <c r="BL733" s="9"/>
      <c r="CE733" s="6"/>
      <c r="CF733" s="7"/>
      <c r="CG733" s="7"/>
      <c r="CH733" s="8"/>
      <c r="CI733" s="6"/>
      <c r="CJ733" s="7"/>
      <c r="CK733" s="7"/>
      <c r="CL733" s="8"/>
      <c r="CM733" s="7"/>
      <c r="CN733" s="7"/>
      <c r="CO733" s="7"/>
      <c r="CP733" s="8"/>
      <c r="CQ733" s="1"/>
      <c r="CR733" s="1"/>
      <c r="CS733" s="1"/>
      <c r="DM733" s="38"/>
      <c r="DN733" s="38"/>
      <c r="DO733" s="38"/>
      <c r="DP733" s="38"/>
      <c r="DQ733" s="38"/>
      <c r="DR733" s="38"/>
      <c r="DS733" s="38"/>
      <c r="DT733" s="38"/>
      <c r="DU733" s="38"/>
      <c r="DV733" s="38"/>
      <c r="DW733" s="38"/>
      <c r="DX733" s="38"/>
      <c r="DY733" s="38"/>
      <c r="DZ733" s="38"/>
      <c r="EA733" s="38"/>
      <c r="EB733" s="38"/>
      <c r="EC733" s="38"/>
      <c r="ED733" s="38"/>
      <c r="EE733" s="38"/>
      <c r="EF733" s="38"/>
      <c r="FQ733" s="1"/>
      <c r="FS733" s="1"/>
    </row>
    <row r="734" spans="15:175" ht="15" customHeight="1">
      <c r="O734" s="1"/>
      <c r="AJ734" s="23"/>
      <c r="AK734" s="22"/>
      <c r="AL734" s="27"/>
      <c r="AM734" s="25"/>
      <c r="AZ734" s="22"/>
      <c r="BA734" s="22"/>
      <c r="BB734" s="22"/>
      <c r="BG734" s="1"/>
      <c r="BH734" s="4"/>
      <c r="BL734" s="9"/>
      <c r="BM734" s="22"/>
      <c r="BN734" s="22"/>
      <c r="BO734" s="22"/>
      <c r="BP734" s="22"/>
      <c r="BT734" s="27"/>
      <c r="BU734" s="27"/>
      <c r="CE734" s="4"/>
      <c r="CH734" s="9"/>
      <c r="CI734" s="4"/>
      <c r="CL734" s="9"/>
      <c r="CP734" s="9"/>
      <c r="CQ734" s="1"/>
      <c r="CR734" s="1"/>
      <c r="CS734" s="1"/>
      <c r="DM734" s="38"/>
      <c r="DN734" s="38"/>
      <c r="DO734" s="38"/>
      <c r="DP734" s="38"/>
      <c r="DQ734" s="38"/>
      <c r="DR734" s="38"/>
      <c r="DS734" s="38"/>
      <c r="DT734" s="38"/>
      <c r="DU734" s="38"/>
      <c r="DV734" s="38"/>
      <c r="DW734" s="38"/>
      <c r="DX734" s="38"/>
      <c r="DY734" s="38"/>
      <c r="DZ734" s="38"/>
      <c r="EA734" s="38"/>
      <c r="EB734" s="38"/>
      <c r="EC734" s="38"/>
      <c r="ED734" s="38"/>
      <c r="EE734" s="38"/>
      <c r="EF734" s="38"/>
      <c r="EV734" s="22"/>
      <c r="EW734" s="68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8"/>
      <c r="FQ734" s="1"/>
      <c r="FS734" s="1"/>
    </row>
    <row r="735" spans="15:175" ht="15" customHeight="1">
      <c r="O735" s="1"/>
      <c r="AJ735" s="27"/>
      <c r="AK735" s="27"/>
      <c r="AL735" s="22"/>
      <c r="AM735" s="25"/>
      <c r="AN735" s="68"/>
      <c r="AO735" s="7"/>
      <c r="AP735" s="7"/>
      <c r="AQ735" s="69"/>
      <c r="AR735" s="69"/>
      <c r="AS735" s="69"/>
      <c r="AT735" s="70"/>
      <c r="AU735" s="4"/>
      <c r="AZ735" s="22"/>
      <c r="BA735" s="22"/>
      <c r="BB735" s="22"/>
      <c r="BG735" s="1"/>
      <c r="BH735" s="4"/>
      <c r="BL735" s="9"/>
      <c r="BM735" s="22"/>
      <c r="BN735" s="22"/>
      <c r="BO735" s="22"/>
      <c r="BP735" s="22"/>
      <c r="BR735" s="27"/>
      <c r="BS735" s="23"/>
      <c r="BT735" s="22"/>
      <c r="BU735" s="22"/>
      <c r="CE735" s="4"/>
      <c r="CH735" s="9"/>
      <c r="CI735" s="4"/>
      <c r="CL735" s="9"/>
      <c r="CP735" s="9"/>
      <c r="CQ735" s="1"/>
      <c r="CR735" s="1"/>
      <c r="CS735" s="1"/>
      <c r="DM735" s="38"/>
      <c r="DN735" s="38"/>
      <c r="DO735" s="38"/>
      <c r="DP735" s="38"/>
      <c r="DQ735" s="38"/>
      <c r="DR735" s="38"/>
      <c r="DS735" s="38"/>
      <c r="DT735" s="38"/>
      <c r="DU735" s="38"/>
      <c r="DV735" s="38"/>
      <c r="DW735" s="38"/>
      <c r="DX735" s="38"/>
      <c r="DY735" s="38"/>
      <c r="DZ735" s="38"/>
      <c r="EA735" s="38"/>
      <c r="EB735" s="38"/>
      <c r="EC735" s="38"/>
      <c r="ED735" s="38"/>
      <c r="EE735" s="38"/>
      <c r="EF735" s="38"/>
      <c r="EO735" s="147"/>
      <c r="EP735" s="147"/>
      <c r="EV735" s="22"/>
      <c r="EW735" s="29"/>
      <c r="FH735" s="9"/>
      <c r="FQ735" s="1"/>
      <c r="FS735" s="1"/>
    </row>
    <row r="736" spans="15:175" ht="15" customHeight="1">
      <c r="O736" s="1"/>
      <c r="P736" s="6"/>
      <c r="Q736" s="7"/>
      <c r="R736" s="8"/>
      <c r="S736" s="6"/>
      <c r="T736" s="7"/>
      <c r="U736" s="7"/>
      <c r="V736" s="7"/>
      <c r="W736" s="6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107"/>
      <c r="AK736" s="69"/>
      <c r="AL736" s="70"/>
      <c r="AM736" s="25"/>
      <c r="AN736" s="29"/>
      <c r="AQ736" s="22"/>
      <c r="AR736" s="22"/>
      <c r="AS736" s="22"/>
      <c r="AT736" s="65"/>
      <c r="AU736" s="4"/>
      <c r="AZ736" s="22"/>
      <c r="BA736" s="22"/>
      <c r="BB736" s="22"/>
      <c r="BG736" s="1"/>
      <c r="BH736" s="4"/>
      <c r="BL736" s="9"/>
      <c r="BM736" s="99"/>
      <c r="BN736" s="22"/>
      <c r="BO736" s="22"/>
      <c r="BP736" s="22"/>
      <c r="BR736" s="22"/>
      <c r="BS736" s="23"/>
      <c r="BT736" s="22"/>
      <c r="BU736" s="22"/>
      <c r="CE736" s="10"/>
      <c r="CF736" s="5"/>
      <c r="CG736" s="5"/>
      <c r="CH736" s="62"/>
      <c r="CI736" s="10"/>
      <c r="CJ736" s="5"/>
      <c r="CK736" s="5"/>
      <c r="CL736" s="62"/>
      <c r="CM736" s="5"/>
      <c r="CN736" s="5"/>
      <c r="CO736" s="5"/>
      <c r="CP736" s="62"/>
      <c r="CQ736" s="1"/>
      <c r="CR736" s="1"/>
      <c r="CS736" s="1"/>
      <c r="DM736" s="38"/>
      <c r="DN736" s="38"/>
      <c r="DO736" s="38"/>
      <c r="DP736" s="38"/>
      <c r="DQ736" s="38"/>
      <c r="DR736" s="38"/>
      <c r="DS736" s="38"/>
      <c r="DT736" s="38"/>
      <c r="DU736" s="38"/>
      <c r="DV736" s="38"/>
      <c r="DW736" s="38"/>
      <c r="DX736" s="38"/>
      <c r="DY736" s="38"/>
      <c r="DZ736" s="38"/>
      <c r="EA736" s="38"/>
      <c r="EB736" s="38"/>
      <c r="EC736" s="38"/>
      <c r="ED736" s="38"/>
      <c r="EE736" s="38"/>
      <c r="EF736" s="38"/>
      <c r="EW736" s="4"/>
      <c r="EZ736" s="19"/>
      <c r="FA736" s="19"/>
      <c r="FH736" s="9"/>
      <c r="FQ736" s="1"/>
      <c r="FS736" s="1"/>
    </row>
    <row r="737" spans="15:175" ht="15" customHeight="1">
      <c r="O737" s="1"/>
      <c r="P737" s="4"/>
      <c r="R737" s="9"/>
      <c r="S737" s="4"/>
      <c r="W737" s="4"/>
      <c r="AJ737" s="23"/>
      <c r="AK737" s="22"/>
      <c r="AL737" s="65"/>
      <c r="AM737" s="25"/>
      <c r="AN737" s="29"/>
      <c r="AQ737" s="22"/>
      <c r="AR737" s="22"/>
      <c r="AS737" s="22"/>
      <c r="AT737" s="65"/>
      <c r="AU737" s="29"/>
      <c r="AY737" s="22"/>
      <c r="AZ737" s="22"/>
      <c r="BA737" s="22"/>
      <c r="BB737" s="22"/>
      <c r="BC737" s="22"/>
      <c r="BD737" s="22"/>
      <c r="BE737" s="22"/>
      <c r="BF737" s="22"/>
      <c r="BG737" s="1"/>
      <c r="BH737" s="4"/>
      <c r="BL737" s="9"/>
      <c r="BM737" s="34"/>
      <c r="BN737" s="22"/>
      <c r="BO737" s="22"/>
      <c r="BP737" s="22"/>
      <c r="BR737" s="22"/>
      <c r="BS737" s="23"/>
      <c r="BT737" s="22"/>
      <c r="BU737" s="22"/>
      <c r="CQ737" s="1"/>
      <c r="CR737" s="1"/>
      <c r="CS737" s="1"/>
      <c r="CZ737" s="147"/>
      <c r="DA737" s="147"/>
      <c r="DB737" s="147"/>
      <c r="DM737" s="38"/>
      <c r="DN737" s="38"/>
      <c r="DO737" s="38"/>
      <c r="DP737" s="38"/>
      <c r="DQ737" s="38"/>
      <c r="DR737" s="38"/>
      <c r="DS737" s="38"/>
      <c r="DT737" s="38"/>
      <c r="DU737" s="38"/>
      <c r="DV737" s="38"/>
      <c r="DW737" s="38"/>
      <c r="DX737" s="38"/>
      <c r="DY737" s="38"/>
      <c r="DZ737" s="38"/>
      <c r="EA737" s="38"/>
      <c r="EB737" s="38"/>
      <c r="EC737" s="38"/>
      <c r="ED737" s="38"/>
      <c r="EE737" s="38"/>
      <c r="EF737" s="38"/>
      <c r="EW737" s="4"/>
      <c r="EZ737" s="19"/>
      <c r="FA737" s="19"/>
      <c r="FH737" s="9"/>
      <c r="FQ737" s="1"/>
      <c r="FS737" s="1"/>
    </row>
    <row r="738" spans="15:175" ht="15" customHeight="1">
      <c r="O738" s="1"/>
      <c r="P738" s="4"/>
      <c r="R738" s="9"/>
      <c r="S738" s="4"/>
      <c r="W738" s="4"/>
      <c r="AJ738" s="23"/>
      <c r="AK738" s="22"/>
      <c r="AL738" s="65"/>
      <c r="AM738" s="25"/>
      <c r="AN738" s="29"/>
      <c r="AQ738" s="22"/>
      <c r="AR738" s="22"/>
      <c r="AS738" s="22"/>
      <c r="AT738" s="65"/>
      <c r="AU738" s="29"/>
      <c r="AY738" s="22"/>
      <c r="AZ738" s="22"/>
      <c r="BA738" s="22"/>
      <c r="BB738" s="22"/>
      <c r="BC738" s="22"/>
      <c r="BD738" s="22"/>
      <c r="BE738" s="22"/>
      <c r="BF738" s="22"/>
      <c r="BG738" s="1"/>
      <c r="BH738" s="4"/>
      <c r="BL738" s="9"/>
      <c r="BM738" s="34"/>
      <c r="BN738" s="22"/>
      <c r="BO738" s="22"/>
      <c r="BP738" s="22"/>
      <c r="BR738" s="22"/>
      <c r="BS738" s="23"/>
      <c r="BT738" s="22"/>
      <c r="BU738" s="22"/>
      <c r="CQ738" s="1"/>
      <c r="CR738" s="1"/>
      <c r="CS738" s="1"/>
      <c r="DM738" s="38"/>
      <c r="DN738" s="38"/>
      <c r="DO738" s="38"/>
      <c r="DP738" s="38"/>
      <c r="DQ738" s="38"/>
      <c r="DR738" s="38"/>
      <c r="DS738" s="38"/>
      <c r="DT738" s="38"/>
      <c r="DU738" s="38"/>
      <c r="DV738" s="38"/>
      <c r="DW738" s="38"/>
      <c r="DX738" s="38"/>
      <c r="DY738" s="38"/>
      <c r="DZ738" s="38"/>
      <c r="EA738" s="38"/>
      <c r="EB738" s="38"/>
      <c r="EC738" s="38"/>
      <c r="ED738" s="38"/>
      <c r="EE738" s="38"/>
      <c r="EF738" s="38"/>
      <c r="EW738" s="4"/>
      <c r="EZ738" s="19"/>
      <c r="FA738" s="19"/>
      <c r="FH738" s="9"/>
      <c r="FQ738" s="25"/>
      <c r="FS738" s="1"/>
    </row>
    <row r="739" spans="15:175" ht="15" customHeight="1">
      <c r="O739" s="1"/>
      <c r="P739" s="4"/>
      <c r="R739" s="9"/>
      <c r="S739" s="4"/>
      <c r="W739" s="4"/>
      <c r="AJ739" s="23"/>
      <c r="AK739" s="22"/>
      <c r="AL739" s="65"/>
      <c r="AM739" s="25"/>
      <c r="AN739" s="66"/>
      <c r="AO739" s="5"/>
      <c r="AP739" s="5"/>
      <c r="AQ739" s="63"/>
      <c r="AR739" s="63"/>
      <c r="AS739" s="63"/>
      <c r="AT739" s="67"/>
      <c r="AU739" s="29"/>
      <c r="AY739" s="22"/>
      <c r="AZ739" s="22"/>
      <c r="BA739" s="22"/>
      <c r="BB739" s="22"/>
      <c r="BC739" s="22"/>
      <c r="BD739" s="22"/>
      <c r="BE739" s="22"/>
      <c r="BF739" s="22"/>
      <c r="BG739" s="1"/>
      <c r="BH739" s="4"/>
      <c r="BL739" s="9"/>
      <c r="BM739" s="34"/>
      <c r="BN739" s="22"/>
      <c r="BO739" s="22"/>
      <c r="BP739" s="22"/>
      <c r="BR739" s="22"/>
      <c r="BS739" s="23"/>
      <c r="BT739" s="22"/>
      <c r="BU739" s="22"/>
      <c r="CQ739" s="1"/>
      <c r="CR739" s="1"/>
      <c r="CS739" s="1"/>
      <c r="DL739" s="1"/>
      <c r="DM739" s="38"/>
      <c r="DN739" s="38"/>
      <c r="DO739" s="38"/>
      <c r="DP739" s="38"/>
      <c r="DQ739" s="38"/>
      <c r="DR739" s="38"/>
      <c r="DS739" s="38"/>
      <c r="DT739" s="38"/>
      <c r="DU739" s="38"/>
      <c r="DV739" s="38"/>
      <c r="DW739" s="38"/>
      <c r="DX739" s="38"/>
      <c r="DY739" s="38"/>
      <c r="DZ739" s="38"/>
      <c r="EA739" s="38"/>
      <c r="EB739" s="38"/>
      <c r="EC739" s="38"/>
      <c r="ED739" s="38"/>
      <c r="EE739" s="38"/>
      <c r="EF739" s="38"/>
      <c r="EG739" s="1"/>
      <c r="EW739" s="10"/>
      <c r="EX739" s="5"/>
      <c r="EY739" s="5"/>
      <c r="EZ739" s="127"/>
      <c r="FA739" s="127"/>
      <c r="FB739" s="5"/>
      <c r="FC739" s="5"/>
      <c r="FD739" s="5"/>
      <c r="FE739" s="5"/>
      <c r="FF739" s="5"/>
      <c r="FG739" s="5"/>
      <c r="FH739" s="62"/>
      <c r="FQ739" s="1"/>
      <c r="FS739" s="1"/>
    </row>
    <row r="740" spans="15:183" ht="15" customHeight="1">
      <c r="O740" s="1"/>
      <c r="P740" s="4"/>
      <c r="R740" s="9"/>
      <c r="S740" s="4"/>
      <c r="W740" s="4"/>
      <c r="AJ740" s="27"/>
      <c r="AK740" s="27"/>
      <c r="AL740" s="65"/>
      <c r="AM740" s="25"/>
      <c r="AN740" s="4"/>
      <c r="AS740" s="27"/>
      <c r="AT740" s="108"/>
      <c r="AU740" s="29"/>
      <c r="AY740" s="22"/>
      <c r="AZ740" s="22"/>
      <c r="BA740" s="22"/>
      <c r="BB740" s="22"/>
      <c r="BC740" s="22"/>
      <c r="BD740" s="22"/>
      <c r="BE740" s="22"/>
      <c r="BF740" s="22"/>
      <c r="BG740" s="1"/>
      <c r="BH740" s="4"/>
      <c r="BL740" s="9"/>
      <c r="BM740" s="124"/>
      <c r="BN740" s="22"/>
      <c r="BO740" s="22"/>
      <c r="BP740" s="22"/>
      <c r="BR740" s="22"/>
      <c r="BS740" s="27"/>
      <c r="BT740" s="27"/>
      <c r="BU740" s="22"/>
      <c r="CQ740" s="1"/>
      <c r="CR740" s="56"/>
      <c r="CS740" s="56"/>
      <c r="DL740" s="1"/>
      <c r="DM740" s="109"/>
      <c r="DN740" s="109"/>
      <c r="DO740" s="109"/>
      <c r="DP740" s="109"/>
      <c r="DQ740" s="109"/>
      <c r="DR740" s="109"/>
      <c r="DS740" s="22"/>
      <c r="DT740" s="22"/>
      <c r="DU740" s="22"/>
      <c r="DZ740" s="109"/>
      <c r="EA740" s="109"/>
      <c r="EB740" s="109"/>
      <c r="EC740" s="109"/>
      <c r="ED740" s="109"/>
      <c r="EE740" s="56"/>
      <c r="EF740" s="25"/>
      <c r="EG740" s="25"/>
      <c r="EH740" s="25"/>
      <c r="EI740" s="25"/>
      <c r="EJ740" s="25"/>
      <c r="EK740" s="109"/>
      <c r="EL740" s="109"/>
      <c r="EM740" s="23"/>
      <c r="EN740" s="23"/>
      <c r="EO740" s="23"/>
      <c r="EP740" s="22"/>
      <c r="EQ740" s="22"/>
      <c r="ER740" s="22"/>
      <c r="ES740" s="22"/>
      <c r="ET740" s="109"/>
      <c r="EU740" s="109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  <c r="FJ740" s="22"/>
      <c r="FK740" s="22"/>
      <c r="FL740" s="22"/>
      <c r="FM740" s="22"/>
      <c r="FN740" s="22"/>
      <c r="FO740" s="22"/>
      <c r="FR740" s="25"/>
      <c r="FS740" s="25"/>
      <c r="FT740" s="25"/>
      <c r="FU740" s="25"/>
      <c r="FV740" s="25"/>
      <c r="FW740" s="25"/>
      <c r="FX740" s="25"/>
      <c r="FY740" s="25"/>
      <c r="FZ740" s="25"/>
      <c r="GA740" s="25"/>
    </row>
    <row r="741" spans="15:183" ht="15" customHeight="1">
      <c r="O741" s="1"/>
      <c r="P741" s="4"/>
      <c r="R741" s="9"/>
      <c r="S741" s="4"/>
      <c r="W741" s="4"/>
      <c r="AJ741" s="27"/>
      <c r="AK741" s="36"/>
      <c r="AL741" s="65"/>
      <c r="AM741" s="25"/>
      <c r="AN741" s="4"/>
      <c r="AT741" s="9"/>
      <c r="AU741" s="29"/>
      <c r="AY741" s="22"/>
      <c r="AZ741" s="22"/>
      <c r="BA741" s="91"/>
      <c r="BB741" s="91"/>
      <c r="BC741" s="22"/>
      <c r="BD741" s="22"/>
      <c r="BE741" s="22"/>
      <c r="BF741" s="22"/>
      <c r="BG741" s="1"/>
      <c r="BH741" s="4"/>
      <c r="BL741" s="9"/>
      <c r="BM741" s="22"/>
      <c r="BN741" s="22"/>
      <c r="BO741" s="22"/>
      <c r="BP741" s="22"/>
      <c r="BR741" s="22"/>
      <c r="BS741" s="23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3"/>
      <c r="CQ741" s="22"/>
      <c r="DL741" s="1"/>
      <c r="DM741" s="6"/>
      <c r="DN741" s="7"/>
      <c r="DO741" s="7"/>
      <c r="DP741" s="7"/>
      <c r="DQ741" s="8"/>
      <c r="DY741" s="1"/>
      <c r="EE741" s="56"/>
      <c r="EF741" s="25"/>
      <c r="EG741" s="25"/>
      <c r="EH741" s="25"/>
      <c r="EI741" s="25"/>
      <c r="EJ741" s="25"/>
      <c r="EV741" s="25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R741" s="1"/>
      <c r="FS741" s="25"/>
      <c r="FT741" s="25"/>
      <c r="FU741" s="25"/>
      <c r="FV741" s="25"/>
      <c r="FW741" s="25"/>
      <c r="FX741" s="25"/>
      <c r="FY741" s="25"/>
      <c r="FZ741" s="25"/>
      <c r="GA741" s="25"/>
    </row>
    <row r="742" spans="15:183" ht="15" customHeight="1">
      <c r="O742" s="1"/>
      <c r="P742" s="4"/>
      <c r="R742" s="9"/>
      <c r="S742" s="4"/>
      <c r="W742" s="4"/>
      <c r="AJ742" s="23"/>
      <c r="AK742" s="22"/>
      <c r="AL742" s="65"/>
      <c r="AM742" s="25"/>
      <c r="AN742" s="4"/>
      <c r="AT742" s="9"/>
      <c r="AU742" s="29"/>
      <c r="AY742" s="22"/>
      <c r="AZ742" s="22"/>
      <c r="BA742" s="22"/>
      <c r="BB742" s="22"/>
      <c r="BC742" s="22"/>
      <c r="BD742" s="22"/>
      <c r="BE742" s="22"/>
      <c r="BF742" s="22"/>
      <c r="BG742" s="1"/>
      <c r="BH742" s="4"/>
      <c r="BL742" s="9"/>
      <c r="BM742" s="22"/>
      <c r="BN742" s="22"/>
      <c r="BO742" s="22"/>
      <c r="BP742" s="22"/>
      <c r="BR742" s="22"/>
      <c r="BS742" s="23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3"/>
      <c r="CQ742" s="23"/>
      <c r="DG742" s="6"/>
      <c r="DH742" s="7"/>
      <c r="DI742" s="7"/>
      <c r="DJ742" s="7"/>
      <c r="DK742" s="8"/>
      <c r="DL742" s="1"/>
      <c r="DM742" s="4"/>
      <c r="DN742" s="6"/>
      <c r="DO742" s="7"/>
      <c r="DP742" s="8"/>
      <c r="DQ742" s="9"/>
      <c r="DY742" s="1"/>
      <c r="EE742" s="1"/>
      <c r="EF742" s="25"/>
      <c r="EG742" s="25"/>
      <c r="EH742" s="25"/>
      <c r="EI742" s="25"/>
      <c r="EJ742" s="25"/>
      <c r="EV742" s="25"/>
      <c r="EW742" s="22"/>
      <c r="EX742" s="22"/>
      <c r="EY742" s="22"/>
      <c r="EZ742" s="22"/>
      <c r="FA742" s="22"/>
      <c r="FB742" s="22"/>
      <c r="FC742" s="22"/>
      <c r="FD742" s="22"/>
      <c r="FE742" s="22"/>
      <c r="FF742" s="22"/>
      <c r="FG742" s="22"/>
      <c r="FH742" s="22"/>
      <c r="FQ742" s="22"/>
      <c r="FZ742" s="25"/>
      <c r="GA742" s="25"/>
    </row>
    <row r="743" spans="15:183" ht="15" customHeight="1">
      <c r="O743" s="1"/>
      <c r="P743" s="4"/>
      <c r="R743" s="9"/>
      <c r="S743" s="4"/>
      <c r="W743" s="4"/>
      <c r="AJ743" s="23"/>
      <c r="AK743" s="47"/>
      <c r="AL743" s="110"/>
      <c r="AM743" s="25"/>
      <c r="AN743" s="4"/>
      <c r="AT743" s="9"/>
      <c r="AU743" s="29"/>
      <c r="AY743" s="22"/>
      <c r="AZ743" s="22"/>
      <c r="BA743" s="22"/>
      <c r="BB743" s="22"/>
      <c r="BC743" s="22"/>
      <c r="BD743" s="22"/>
      <c r="BE743" s="22"/>
      <c r="BF743" s="22"/>
      <c r="BG743" s="1"/>
      <c r="BH743" s="4"/>
      <c r="BL743" s="9"/>
      <c r="BM743" s="22"/>
      <c r="BN743" s="22"/>
      <c r="BO743" s="22"/>
      <c r="BP743" s="22"/>
      <c r="BR743" s="22"/>
      <c r="BS743" s="23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3"/>
      <c r="CQ743" s="22"/>
      <c r="DG743" s="4"/>
      <c r="DK743" s="9"/>
      <c r="DL743" s="1"/>
      <c r="DM743" s="4"/>
      <c r="DN743" s="4"/>
      <c r="DP743" s="9"/>
      <c r="DQ743" s="9"/>
      <c r="DY743" s="1"/>
      <c r="EE743" s="1"/>
      <c r="EF743" s="17"/>
      <c r="EG743" s="17"/>
      <c r="EH743" s="17"/>
      <c r="EI743" s="17"/>
      <c r="EV743" s="25"/>
      <c r="FR743" s="22"/>
      <c r="FS743" s="22"/>
      <c r="FT743" s="22"/>
      <c r="FU743" s="92"/>
      <c r="FV743" s="92"/>
      <c r="FW743" s="22"/>
      <c r="FX743" s="22"/>
      <c r="FY743" s="33"/>
      <c r="FZ743" s="25"/>
      <c r="GA743" s="25"/>
    </row>
    <row r="744" spans="15:183" ht="15" customHeight="1">
      <c r="O744" s="1"/>
      <c r="P744" s="4"/>
      <c r="R744" s="9"/>
      <c r="S744" s="4"/>
      <c r="W744" s="148">
        <v>189</v>
      </c>
      <c r="X744" s="149"/>
      <c r="Y744" s="149"/>
      <c r="AJ744" s="23"/>
      <c r="AK744" s="22"/>
      <c r="AL744" s="65"/>
      <c r="AM744" s="25"/>
      <c r="AN744" s="4"/>
      <c r="AT744" s="9"/>
      <c r="AU744" s="93"/>
      <c r="AY744" s="22"/>
      <c r="AZ744" s="22"/>
      <c r="BA744" s="22"/>
      <c r="BB744" s="22"/>
      <c r="BC744" s="22"/>
      <c r="BD744" s="22"/>
      <c r="BE744" s="22"/>
      <c r="BF744" s="22"/>
      <c r="BG744" s="1"/>
      <c r="BH744" s="4"/>
      <c r="BL744" s="9"/>
      <c r="BM744" s="22"/>
      <c r="BN744" s="22"/>
      <c r="BO744" s="22"/>
      <c r="BP744" s="22"/>
      <c r="BR744" s="22"/>
      <c r="BS744" s="23"/>
      <c r="BT744" s="22"/>
      <c r="BU744" s="22"/>
      <c r="BV744" s="22"/>
      <c r="BW744" s="22"/>
      <c r="BX744" s="22"/>
      <c r="BY744" s="22"/>
      <c r="BZ744" s="22"/>
      <c r="CA744" s="22"/>
      <c r="CG744" s="22"/>
      <c r="CH744" s="22"/>
      <c r="CI744" s="22"/>
      <c r="CJ744" s="22"/>
      <c r="CK744" s="22"/>
      <c r="CL744" s="22"/>
      <c r="CM744" s="150"/>
      <c r="CN744" s="150"/>
      <c r="CO744" s="150"/>
      <c r="CP744" s="22"/>
      <c r="CQ744" s="22"/>
      <c r="DG744" s="4"/>
      <c r="DK744" s="9"/>
      <c r="DL744" s="1"/>
      <c r="DM744" s="4"/>
      <c r="DN744" s="4"/>
      <c r="DP744" s="9"/>
      <c r="DQ744" s="9"/>
      <c r="DY744" s="1"/>
      <c r="DZ744" s="6"/>
      <c r="EA744" s="7"/>
      <c r="EB744" s="7"/>
      <c r="EC744" s="7"/>
      <c r="ED744" s="8"/>
      <c r="EE744" s="1"/>
      <c r="EF744" s="17"/>
      <c r="EG744" s="17"/>
      <c r="EH744" s="17"/>
      <c r="EI744" s="17"/>
      <c r="EV744" s="25"/>
      <c r="FU744" s="6"/>
      <c r="FV744" s="7"/>
      <c r="FW744" s="7"/>
      <c r="FX744" s="7"/>
      <c r="FY744" s="8"/>
      <c r="FZ744" s="25"/>
      <c r="GA744" s="25"/>
    </row>
    <row r="745" spans="15:183" ht="15" customHeight="1">
      <c r="O745" s="1"/>
      <c r="P745" s="10"/>
      <c r="Q745" s="5"/>
      <c r="R745" s="62"/>
      <c r="S745" s="10"/>
      <c r="T745" s="5"/>
      <c r="U745" s="5"/>
      <c r="V745" s="5"/>
      <c r="W745" s="10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82"/>
      <c r="AK745" s="82"/>
      <c r="AL745" s="67"/>
      <c r="AM745" s="25"/>
      <c r="AN745" s="10"/>
      <c r="AO745" s="5"/>
      <c r="AP745" s="5"/>
      <c r="AQ745" s="5"/>
      <c r="AR745" s="5"/>
      <c r="AS745" s="5"/>
      <c r="AT745" s="62"/>
      <c r="AY745" s="22"/>
      <c r="AZ745" s="22"/>
      <c r="BA745" s="22"/>
      <c r="BB745" s="22"/>
      <c r="BC745" s="22"/>
      <c r="BD745" s="22"/>
      <c r="BE745" s="22"/>
      <c r="BF745" s="22"/>
      <c r="BG745" s="1"/>
      <c r="BH745" s="10"/>
      <c r="BI745" s="5"/>
      <c r="BJ745" s="5"/>
      <c r="BK745" s="5"/>
      <c r="BL745" s="62"/>
      <c r="BM745" s="22"/>
      <c r="BN745" s="22"/>
      <c r="BO745" s="22"/>
      <c r="BP745" s="22"/>
      <c r="BR745" s="22"/>
      <c r="BS745" s="23"/>
      <c r="BT745" s="22"/>
      <c r="BU745" s="22"/>
      <c r="BV745" s="22"/>
      <c r="BW745" s="22"/>
      <c r="BX745" s="22"/>
      <c r="BY745" s="22"/>
      <c r="BZ745" s="22"/>
      <c r="CA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3"/>
      <c r="CQ745" s="22"/>
      <c r="DG745" s="4"/>
      <c r="DK745" s="9"/>
      <c r="DL745" s="1"/>
      <c r="DM745" s="4"/>
      <c r="DN745" s="4"/>
      <c r="DP745" s="9"/>
      <c r="DQ745" s="9"/>
      <c r="DY745" s="1"/>
      <c r="DZ745" s="4"/>
      <c r="ED745" s="9"/>
      <c r="EE745" s="1"/>
      <c r="EF745" s="17"/>
      <c r="EG745" s="17"/>
      <c r="EH745" s="17"/>
      <c r="EI745" s="17"/>
      <c r="EV745" s="25"/>
      <c r="FU745" s="4"/>
      <c r="FV745" s="11"/>
      <c r="FW745" s="12"/>
      <c r="FX745" s="12"/>
      <c r="FY745" s="13"/>
      <c r="FZ745" s="25"/>
      <c r="GA745" s="25"/>
    </row>
    <row r="746" spans="15:183" ht="15" customHeight="1"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52"/>
      <c r="AY746" s="1"/>
      <c r="AZ746" s="52"/>
      <c r="BA746" s="52"/>
      <c r="BB746" s="52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22"/>
      <c r="BS746" s="23"/>
      <c r="BT746" s="22"/>
      <c r="BU746" s="22"/>
      <c r="BV746" s="22"/>
      <c r="BW746" s="22"/>
      <c r="BX746" s="22"/>
      <c r="BY746" s="22"/>
      <c r="BZ746" s="22"/>
      <c r="CA746" s="22"/>
      <c r="CG746" s="22"/>
      <c r="CH746" s="22"/>
      <c r="CI746" s="22"/>
      <c r="CJ746" s="22"/>
      <c r="CK746" s="22"/>
      <c r="CL746" s="22"/>
      <c r="CM746" s="22"/>
      <c r="CN746" s="22"/>
      <c r="CO746" s="147"/>
      <c r="CP746" s="147"/>
      <c r="CQ746" s="22"/>
      <c r="DG746" s="4"/>
      <c r="DK746" s="9"/>
      <c r="DL746" s="1"/>
      <c r="DM746" s="4"/>
      <c r="DN746" s="4"/>
      <c r="DP746" s="9"/>
      <c r="DQ746" s="9"/>
      <c r="DY746" s="1"/>
      <c r="DZ746" s="10"/>
      <c r="EA746" s="5"/>
      <c r="EB746" s="5"/>
      <c r="EC746" s="5"/>
      <c r="ED746" s="62"/>
      <c r="EE746" s="1"/>
      <c r="EF746" s="17"/>
      <c r="EG746" s="17"/>
      <c r="EH746" s="17"/>
      <c r="EI746" s="17"/>
      <c r="EV746" s="25"/>
      <c r="FU746" s="10"/>
      <c r="FV746" s="5"/>
      <c r="FW746" s="5"/>
      <c r="FX746" s="5"/>
      <c r="FY746" s="62"/>
      <c r="FZ746" s="25"/>
      <c r="GA746" s="25"/>
    </row>
    <row r="747" spans="69:183" ht="15" customHeight="1">
      <c r="BQ747" s="1"/>
      <c r="CQ747" s="22"/>
      <c r="DG747" s="4"/>
      <c r="DK747" s="9"/>
      <c r="DL747" s="1"/>
      <c r="DM747" s="4"/>
      <c r="DN747" s="4"/>
      <c r="DP747" s="9"/>
      <c r="DQ747" s="9"/>
      <c r="EE747" s="1"/>
      <c r="EF747" s="17"/>
      <c r="EG747" s="17"/>
      <c r="EH747" s="17"/>
      <c r="EI747" s="17"/>
      <c r="EV747" s="25"/>
      <c r="EW747" s="6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8"/>
      <c r="FZ747" s="25"/>
      <c r="GA747" s="25"/>
    </row>
    <row r="748" spans="69:183" ht="15" customHeight="1">
      <c r="BQ748" s="1"/>
      <c r="CQ748" s="22"/>
      <c r="DG748" s="4"/>
      <c r="DK748" s="9"/>
      <c r="DL748" s="1"/>
      <c r="DM748" s="4"/>
      <c r="DN748" s="10"/>
      <c r="DO748" s="5"/>
      <c r="DP748" s="62"/>
      <c r="DQ748" s="9"/>
      <c r="DW748" s="27"/>
      <c r="DX748" s="22"/>
      <c r="DY748" s="22"/>
      <c r="EE748" s="1"/>
      <c r="EF748" s="17"/>
      <c r="EG748" s="17"/>
      <c r="EH748" s="17"/>
      <c r="EI748" s="17"/>
      <c r="EV748" s="25"/>
      <c r="EW748" s="4"/>
      <c r="FJ748" s="9"/>
      <c r="FZ748" s="25"/>
      <c r="GA748" s="25"/>
    </row>
    <row r="749" spans="95:183" ht="15" customHeight="1">
      <c r="CQ749" s="22"/>
      <c r="DG749" s="4"/>
      <c r="DK749" s="9"/>
      <c r="DL749" s="1"/>
      <c r="DM749" s="10"/>
      <c r="DN749" s="5"/>
      <c r="DO749" s="5"/>
      <c r="DP749" s="5"/>
      <c r="DQ749" s="62"/>
      <c r="DW749" s="27"/>
      <c r="DX749" s="27"/>
      <c r="DY749" s="22"/>
      <c r="DZ749" s="68"/>
      <c r="EA749" s="69"/>
      <c r="EB749" s="69"/>
      <c r="EC749" s="69"/>
      <c r="ED749" s="70"/>
      <c r="EE749" s="1"/>
      <c r="EF749" s="17"/>
      <c r="EG749" s="17"/>
      <c r="EH749" s="17"/>
      <c r="EI749" s="17"/>
      <c r="EV749" s="25"/>
      <c r="EW749" s="4"/>
      <c r="FJ749" s="9"/>
      <c r="FU749" s="6"/>
      <c r="FV749" s="7"/>
      <c r="FW749" s="7"/>
      <c r="FX749" s="7"/>
      <c r="FY749" s="8"/>
      <c r="FZ749" s="34"/>
      <c r="GA749" s="22"/>
    </row>
    <row r="750" spans="95:183" ht="15" customHeight="1">
      <c r="CQ750" s="22"/>
      <c r="DG750" s="4"/>
      <c r="DK750" s="9"/>
      <c r="DL750" s="1"/>
      <c r="DZ750" s="29"/>
      <c r="EA750" s="112"/>
      <c r="EB750" s="24"/>
      <c r="EC750" s="24"/>
      <c r="ED750" s="113"/>
      <c r="EE750" s="1"/>
      <c r="EF750" s="17"/>
      <c r="EG750" s="17"/>
      <c r="EH750" s="17"/>
      <c r="EI750" s="17"/>
      <c r="EV750" s="25"/>
      <c r="EW750" s="4"/>
      <c r="FJ750" s="9"/>
      <c r="FU750" s="4"/>
      <c r="FY750" s="9"/>
      <c r="FZ750" s="34"/>
      <c r="GA750" s="22"/>
    </row>
    <row r="751" spans="38:183" ht="15" customHeight="1">
      <c r="AL751" s="111"/>
      <c r="AM751" s="111"/>
      <c r="AN751" s="111"/>
      <c r="AO751" s="111"/>
      <c r="AP751" s="111"/>
      <c r="CQ751" s="22"/>
      <c r="DG751" s="4"/>
      <c r="DK751" s="9"/>
      <c r="DL751" s="1"/>
      <c r="DZ751" s="10"/>
      <c r="EA751" s="5"/>
      <c r="EB751" s="5"/>
      <c r="EC751" s="5"/>
      <c r="ED751" s="62"/>
      <c r="EE751" s="25"/>
      <c r="EF751" s="87"/>
      <c r="EG751" s="114"/>
      <c r="EH751" s="114"/>
      <c r="EI751" s="17"/>
      <c r="EV751" s="1"/>
      <c r="EW751" s="4"/>
      <c r="FJ751" s="9"/>
      <c r="FU751" s="10"/>
      <c r="FV751" s="5"/>
      <c r="FW751" s="5"/>
      <c r="FX751" s="5"/>
      <c r="FY751" s="62"/>
      <c r="FZ751" s="34"/>
      <c r="GA751" s="22"/>
    </row>
    <row r="752" spans="81:183" ht="15" customHeight="1">
      <c r="CC752" s="6"/>
      <c r="CD752" s="7"/>
      <c r="CE752" s="7"/>
      <c r="CF752" s="7"/>
      <c r="CG752" s="7"/>
      <c r="CH752" s="7"/>
      <c r="CI752" s="7"/>
      <c r="CJ752" s="7"/>
      <c r="CK752" s="7"/>
      <c r="CL752" s="7"/>
      <c r="CM752" s="8"/>
      <c r="CQ752" s="22"/>
      <c r="DG752" s="4"/>
      <c r="DK752" s="9"/>
      <c r="DL752" s="1"/>
      <c r="EE752" s="25"/>
      <c r="EF752" s="87"/>
      <c r="EG752" s="87"/>
      <c r="EH752" s="87"/>
      <c r="EI752" s="17"/>
      <c r="EJ752" s="17"/>
      <c r="EK752" s="17"/>
      <c r="EL752" s="17"/>
      <c r="EM752" s="17"/>
      <c r="EN752" s="17"/>
      <c r="EO752" s="17"/>
      <c r="EP752" s="17"/>
      <c r="EQ752" s="17"/>
      <c r="ER752" s="17"/>
      <c r="ES752" s="17"/>
      <c r="ET752" s="17"/>
      <c r="EU752" s="17"/>
      <c r="EV752" s="1"/>
      <c r="EW752" s="4"/>
      <c r="FJ752" s="9"/>
      <c r="FY752" s="18"/>
      <c r="FZ752" s="14"/>
      <c r="GA752" s="22"/>
    </row>
    <row r="753" spans="38:183" ht="15" customHeight="1">
      <c r="AL753" s="111"/>
      <c r="AM753" s="111"/>
      <c r="AN753" s="111"/>
      <c r="AO753" s="111"/>
      <c r="AP753" s="111"/>
      <c r="CC753" s="4"/>
      <c r="CM753" s="9"/>
      <c r="CQ753" s="22"/>
      <c r="DG753" s="4"/>
      <c r="DK753" s="9"/>
      <c r="DL753" s="1"/>
      <c r="EE753" s="1"/>
      <c r="EF753" s="17"/>
      <c r="EG753" s="17"/>
      <c r="EH753" s="17"/>
      <c r="EI753" s="17"/>
      <c r="EJ753" s="17"/>
      <c r="EK753" s="17"/>
      <c r="EL753" s="17"/>
      <c r="EM753" s="17"/>
      <c r="EN753" s="17"/>
      <c r="EO753" s="17"/>
      <c r="EP753" s="17"/>
      <c r="EQ753" s="17"/>
      <c r="ER753" s="17"/>
      <c r="ES753" s="17"/>
      <c r="ET753" s="17"/>
      <c r="EU753" s="17"/>
      <c r="EV753" s="1"/>
      <c r="EW753" s="4"/>
      <c r="FJ753" s="9"/>
      <c r="FY753" s="18"/>
      <c r="FZ753" s="34"/>
      <c r="GA753" s="22"/>
    </row>
    <row r="754" spans="81:183" ht="15" customHeight="1">
      <c r="CC754" s="10"/>
      <c r="CD754" s="5"/>
      <c r="CE754" s="5"/>
      <c r="CF754" s="5"/>
      <c r="CG754" s="5"/>
      <c r="CH754" s="5"/>
      <c r="CI754" s="5"/>
      <c r="CJ754" s="5"/>
      <c r="CK754" s="5"/>
      <c r="CL754" s="5"/>
      <c r="CM754" s="62"/>
      <c r="CQ754" s="22"/>
      <c r="DG754" s="4"/>
      <c r="DK754" s="9"/>
      <c r="DL754" s="1"/>
      <c r="EE754" s="1"/>
      <c r="EF754" s="17"/>
      <c r="EG754" s="17"/>
      <c r="EH754" s="17"/>
      <c r="EI754" s="17"/>
      <c r="EJ754" s="17"/>
      <c r="EK754" s="17"/>
      <c r="EL754" s="17"/>
      <c r="EM754" s="17"/>
      <c r="EN754" s="17"/>
      <c r="EO754" s="17"/>
      <c r="EP754" s="17"/>
      <c r="EQ754" s="17"/>
      <c r="ER754" s="17"/>
      <c r="ES754" s="17"/>
      <c r="ET754" s="17"/>
      <c r="EU754" s="17"/>
      <c r="EV754" s="1"/>
      <c r="EW754" s="4"/>
      <c r="FJ754" s="9"/>
      <c r="FY754" s="18"/>
      <c r="FZ754" s="34"/>
      <c r="GA754" s="22"/>
    </row>
    <row r="755" spans="38:183" ht="15" customHeight="1">
      <c r="AL755" s="111"/>
      <c r="AM755" s="111"/>
      <c r="AN755" s="111"/>
      <c r="AO755" s="111"/>
      <c r="AP755" s="111"/>
      <c r="CC755" s="6"/>
      <c r="CD755" s="7"/>
      <c r="CE755" s="7"/>
      <c r="CF755" s="7"/>
      <c r="CG755" s="7"/>
      <c r="CH755" s="7"/>
      <c r="CI755" s="7"/>
      <c r="CJ755" s="7"/>
      <c r="CK755" s="7"/>
      <c r="CL755" s="7"/>
      <c r="CM755" s="8"/>
      <c r="CQ755" s="22"/>
      <c r="DG755" s="10"/>
      <c r="DH755" s="5"/>
      <c r="DI755" s="5"/>
      <c r="DJ755" s="5"/>
      <c r="DK755" s="62"/>
      <c r="DL755" s="1"/>
      <c r="EE755" s="1"/>
      <c r="EF755" s="17"/>
      <c r="EG755" s="17"/>
      <c r="EH755" s="17"/>
      <c r="EI755" s="17"/>
      <c r="EJ755" s="17"/>
      <c r="EK755" s="17"/>
      <c r="EL755" s="17"/>
      <c r="EM755" s="17"/>
      <c r="EN755" s="17"/>
      <c r="EO755" s="17"/>
      <c r="EP755" s="17"/>
      <c r="EQ755" s="17"/>
      <c r="ER755" s="17"/>
      <c r="ES755" s="17"/>
      <c r="ET755" s="17"/>
      <c r="EU755" s="17"/>
      <c r="EV755" s="1"/>
      <c r="EW755" s="4"/>
      <c r="FJ755" s="9"/>
      <c r="FZ755" s="34"/>
      <c r="GA755" s="22"/>
    </row>
    <row r="756" spans="81:183" ht="15" customHeight="1">
      <c r="CC756" s="4"/>
      <c r="CM756" s="9"/>
      <c r="CQ756" s="25"/>
      <c r="CR756" s="25"/>
      <c r="CS756" s="25"/>
      <c r="CT756" s="25"/>
      <c r="CU756" s="25"/>
      <c r="CV756" s="25"/>
      <c r="CW756" s="25"/>
      <c r="CX756" s="25"/>
      <c r="CY756" s="25"/>
      <c r="CZ756" s="22"/>
      <c r="DB756" s="22"/>
      <c r="DC756" s="22"/>
      <c r="DD756" s="22"/>
      <c r="DE756" s="22"/>
      <c r="DF756" s="22"/>
      <c r="DG756" s="25"/>
      <c r="DH756" s="25"/>
      <c r="DI756" s="25"/>
      <c r="DJ756" s="25"/>
      <c r="DK756" s="25"/>
      <c r="DL756" s="1"/>
      <c r="DM756" s="11"/>
      <c r="DN756" s="12"/>
      <c r="DO756" s="12"/>
      <c r="DP756" s="12"/>
      <c r="DQ756" s="12"/>
      <c r="DR756" s="13"/>
      <c r="DS756" s="25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4"/>
      <c r="FJ756" s="9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8"/>
      <c r="FZ756" s="34"/>
      <c r="GA756" s="22"/>
    </row>
    <row r="757" spans="81:183" ht="15" customHeight="1">
      <c r="CC757" s="4"/>
      <c r="CM757" s="9"/>
      <c r="CP757" s="18"/>
      <c r="CQ757" s="25"/>
      <c r="CT757" s="1"/>
      <c r="CU757" s="128"/>
      <c r="CV757" s="85"/>
      <c r="CW757" s="85"/>
      <c r="CX757" s="86"/>
      <c r="DG757" s="128"/>
      <c r="DH757" s="85"/>
      <c r="DI757" s="85"/>
      <c r="DJ757" s="86"/>
      <c r="DK757" s="1"/>
      <c r="DL757" s="7"/>
      <c r="DM757" s="69"/>
      <c r="DN757" s="69"/>
      <c r="DO757" s="69"/>
      <c r="DP757" s="69"/>
      <c r="DQ757" s="69"/>
      <c r="DR757" s="70"/>
      <c r="DS757" s="1"/>
      <c r="EV757" s="1"/>
      <c r="EW757" s="4"/>
      <c r="FJ757" s="9"/>
      <c r="FL757" s="6"/>
      <c r="FM757" s="7"/>
      <c r="FN757" s="7"/>
      <c r="FO757" s="7"/>
      <c r="FP757" s="7"/>
      <c r="FQ757" s="7"/>
      <c r="FR757" s="7"/>
      <c r="FS757" s="7"/>
      <c r="FT757" s="7"/>
      <c r="FU757" s="7"/>
      <c r="FV757" s="8"/>
      <c r="FW757" s="9"/>
      <c r="FZ757" s="115"/>
      <c r="GA757" s="113"/>
    </row>
    <row r="758" spans="81:183" ht="15" customHeight="1">
      <c r="CC758" s="4"/>
      <c r="CM758" s="9"/>
      <c r="CP758" s="18"/>
      <c r="CQ758" s="25"/>
      <c r="CT758" s="1"/>
      <c r="CU758" s="129"/>
      <c r="CV758" s="17"/>
      <c r="CW758" s="17"/>
      <c r="CX758" s="88"/>
      <c r="DG758" s="129"/>
      <c r="DH758" s="17"/>
      <c r="DI758" s="17"/>
      <c r="DJ758" s="88"/>
      <c r="DK758" s="1"/>
      <c r="DR758" s="9"/>
      <c r="DS758" s="1"/>
      <c r="EV758" s="1"/>
      <c r="EW758" s="4"/>
      <c r="FJ758" s="9"/>
      <c r="FL758" s="4"/>
      <c r="FV758" s="9"/>
      <c r="FW758" s="9"/>
      <c r="FZ758" s="25"/>
      <c r="GA758" s="25"/>
    </row>
    <row r="759" spans="69:183" ht="15" customHeight="1">
      <c r="BQ759" s="1"/>
      <c r="CC759" s="4"/>
      <c r="CM759" s="9"/>
      <c r="CP759" s="18"/>
      <c r="CQ759" s="25"/>
      <c r="CT759" s="1"/>
      <c r="CU759" s="129"/>
      <c r="CV759" s="17"/>
      <c r="CW759" s="17"/>
      <c r="CX759" s="88"/>
      <c r="DG759" s="129"/>
      <c r="DH759" s="17"/>
      <c r="DI759" s="17"/>
      <c r="DJ759" s="88"/>
      <c r="DK759" s="1"/>
      <c r="DR759" s="9"/>
      <c r="DS759" s="1"/>
      <c r="EV759" s="1"/>
      <c r="EW759" s="4"/>
      <c r="FJ759" s="9"/>
      <c r="FL759" s="10"/>
      <c r="FM759" s="5"/>
      <c r="FN759" s="5"/>
      <c r="FO759" s="5"/>
      <c r="FP759" s="5"/>
      <c r="FQ759" s="5"/>
      <c r="FR759" s="5"/>
      <c r="FS759" s="5"/>
      <c r="FT759" s="5"/>
      <c r="FU759" s="5"/>
      <c r="FV759" s="62"/>
      <c r="FW759" s="9"/>
      <c r="FZ759" s="25"/>
      <c r="GA759" s="25"/>
    </row>
    <row r="760" spans="69:183" ht="15" customHeight="1">
      <c r="BQ760" s="1"/>
      <c r="CC760" s="10"/>
      <c r="CD760" s="5"/>
      <c r="CE760" s="5"/>
      <c r="CF760" s="5"/>
      <c r="CG760" s="5"/>
      <c r="CH760" s="5"/>
      <c r="CI760" s="5"/>
      <c r="CJ760" s="5"/>
      <c r="CK760" s="5"/>
      <c r="CL760" s="5"/>
      <c r="CM760" s="62"/>
      <c r="CP760" s="18"/>
      <c r="CQ760" s="25"/>
      <c r="CT760" s="1"/>
      <c r="CU760" s="129"/>
      <c r="CV760" s="17"/>
      <c r="CW760" s="17"/>
      <c r="CX760" s="88"/>
      <c r="DG760" s="129"/>
      <c r="DH760" s="17"/>
      <c r="DI760" s="17"/>
      <c r="DJ760" s="88"/>
      <c r="DK760" s="1"/>
      <c r="DR760" s="9"/>
      <c r="DS760" s="1"/>
      <c r="EF760" s="22"/>
      <c r="EG760" s="22"/>
      <c r="EH760" s="22"/>
      <c r="EI760" s="22"/>
      <c r="EJ760" s="22"/>
      <c r="EK760" s="22"/>
      <c r="EL760" s="22"/>
      <c r="EM760" s="22"/>
      <c r="EN760" s="22"/>
      <c r="EO760" s="22"/>
      <c r="EP760" s="22"/>
      <c r="EQ760" s="22"/>
      <c r="ER760" s="22"/>
      <c r="ES760" s="22"/>
      <c r="ET760" s="22"/>
      <c r="EU760" s="22"/>
      <c r="EV760" s="1"/>
      <c r="EW760" s="66"/>
      <c r="EX760" s="63"/>
      <c r="EY760" s="63"/>
      <c r="EZ760" s="63"/>
      <c r="FA760" s="63"/>
      <c r="FB760" s="63"/>
      <c r="FC760" s="63"/>
      <c r="FD760" s="63"/>
      <c r="FE760" s="63"/>
      <c r="FF760" s="63"/>
      <c r="FG760" s="63"/>
      <c r="FH760" s="63"/>
      <c r="FI760" s="5"/>
      <c r="FJ760" s="62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62"/>
      <c r="FZ760" s="25"/>
      <c r="GA760" s="25"/>
    </row>
    <row r="761" spans="69:183" ht="15" customHeight="1"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29"/>
      <c r="CV761" s="17"/>
      <c r="CW761" s="17"/>
      <c r="CX761" s="88"/>
      <c r="DG761" s="129"/>
      <c r="DH761" s="17"/>
      <c r="DI761" s="17"/>
      <c r="DJ761" s="88"/>
      <c r="DK761" s="1"/>
      <c r="DR761" s="9"/>
      <c r="DS761" s="1"/>
      <c r="EF761" s="22"/>
      <c r="EG761" s="22"/>
      <c r="EH761" s="22"/>
      <c r="EI761" s="22"/>
      <c r="EJ761" s="22"/>
      <c r="EK761" s="22"/>
      <c r="EL761" s="22"/>
      <c r="EM761" s="22"/>
      <c r="EN761" s="22"/>
      <c r="EO761" s="22"/>
      <c r="EP761" s="22"/>
      <c r="EQ761" s="22"/>
      <c r="ER761" s="22"/>
      <c r="ES761" s="22"/>
      <c r="ET761" s="22"/>
      <c r="EU761" s="22"/>
      <c r="EV761" s="25"/>
      <c r="EW761" s="25"/>
      <c r="EX761" s="25"/>
      <c r="EY761" s="25"/>
      <c r="EZ761" s="25"/>
      <c r="FA761" s="25"/>
      <c r="FB761" s="25"/>
      <c r="FC761" s="25"/>
      <c r="FD761" s="25"/>
      <c r="FE761" s="25"/>
      <c r="FF761" s="25"/>
      <c r="FG761" s="25"/>
      <c r="FH761" s="25"/>
      <c r="FI761" s="25"/>
      <c r="FJ761" s="25"/>
      <c r="FK761" s="25"/>
      <c r="FL761" s="25"/>
      <c r="FM761" s="25"/>
      <c r="FN761" s="25"/>
      <c r="FO761" s="25"/>
      <c r="FP761" s="25"/>
      <c r="FQ761" s="25"/>
      <c r="FR761" s="25"/>
      <c r="FS761" s="25"/>
      <c r="FT761" s="25"/>
      <c r="FU761" s="25"/>
      <c r="FV761" s="25"/>
      <c r="FW761" s="25"/>
      <c r="FX761" s="25"/>
      <c r="FY761" s="25"/>
      <c r="FZ761" s="25"/>
      <c r="GA761" s="25"/>
    </row>
    <row r="762" spans="98:183" ht="15" customHeight="1">
      <c r="CT762" s="1"/>
      <c r="CU762" s="129"/>
      <c r="CV762" s="17"/>
      <c r="CW762" s="17"/>
      <c r="CX762" s="88"/>
      <c r="DG762" s="129"/>
      <c r="DH762" s="17"/>
      <c r="DI762" s="17"/>
      <c r="DJ762" s="88"/>
      <c r="DK762" s="1"/>
      <c r="DR762" s="9"/>
      <c r="DS762" s="1"/>
      <c r="EF762" s="22"/>
      <c r="EG762" s="22"/>
      <c r="EH762" s="22"/>
      <c r="EI762" s="22"/>
      <c r="EJ762" s="22"/>
      <c r="EK762" s="22"/>
      <c r="EL762" s="22"/>
      <c r="EM762" s="22"/>
      <c r="EN762" s="22"/>
      <c r="EO762" s="22"/>
      <c r="EP762" s="22"/>
      <c r="EQ762" s="22"/>
      <c r="ER762" s="22"/>
      <c r="ES762" s="22"/>
      <c r="ET762" s="22"/>
      <c r="EU762" s="22"/>
      <c r="EV762" s="25"/>
      <c r="EW762" s="25"/>
      <c r="EX762" s="25"/>
      <c r="EY762" s="25"/>
      <c r="EZ762" s="25"/>
      <c r="FA762" s="25"/>
      <c r="FB762" s="25"/>
      <c r="FC762" s="25"/>
      <c r="FD762" s="25"/>
      <c r="FE762" s="25"/>
      <c r="FF762" s="25"/>
      <c r="FG762" s="25"/>
      <c r="FH762" s="25"/>
      <c r="FI762" s="25"/>
      <c r="FJ762" s="25"/>
      <c r="FK762" s="25"/>
      <c r="FL762" s="25"/>
      <c r="FM762" s="25"/>
      <c r="FN762" s="25"/>
      <c r="FO762" s="25"/>
      <c r="FP762" s="25"/>
      <c r="FQ762" s="25"/>
      <c r="FR762" s="25"/>
      <c r="FS762" s="25"/>
      <c r="FT762" s="25"/>
      <c r="FU762" s="25"/>
      <c r="FV762" s="25"/>
      <c r="FW762" s="25"/>
      <c r="FX762" s="25"/>
      <c r="FY762" s="25"/>
      <c r="FZ762" s="25"/>
      <c r="GA762" s="25"/>
    </row>
    <row r="763" spans="98:183" ht="15" customHeight="1">
      <c r="CT763" s="1"/>
      <c r="CU763" s="129"/>
      <c r="CV763" s="17"/>
      <c r="CW763" s="17"/>
      <c r="CX763" s="88"/>
      <c r="DG763" s="129"/>
      <c r="DH763" s="17"/>
      <c r="DI763" s="17"/>
      <c r="DJ763" s="88"/>
      <c r="DK763" s="1"/>
      <c r="DR763" s="9"/>
      <c r="DS763" s="1"/>
      <c r="EF763" s="22"/>
      <c r="EG763" s="22"/>
      <c r="EH763" s="22"/>
      <c r="EI763" s="22"/>
      <c r="EJ763" s="22"/>
      <c r="EK763" s="22"/>
      <c r="EL763" s="22"/>
      <c r="EM763" s="22"/>
      <c r="EN763" s="22"/>
      <c r="EO763" s="22"/>
      <c r="EP763" s="22"/>
      <c r="EQ763" s="22"/>
      <c r="ER763" s="22"/>
      <c r="ES763" s="22"/>
      <c r="ET763" s="22"/>
      <c r="EU763" s="22"/>
      <c r="EV763" s="25"/>
      <c r="EW763" s="25"/>
      <c r="EX763" s="25"/>
      <c r="EY763" s="25"/>
      <c r="EZ763" s="25"/>
      <c r="FA763" s="25"/>
      <c r="FB763" s="25"/>
      <c r="FC763" s="25"/>
      <c r="FD763" s="25"/>
      <c r="FE763" s="25"/>
      <c r="FF763" s="25"/>
      <c r="FG763" s="25"/>
      <c r="FH763" s="25"/>
      <c r="FI763" s="25"/>
      <c r="FJ763" s="25"/>
      <c r="FK763" s="25"/>
      <c r="FL763" s="25"/>
      <c r="FM763" s="25"/>
      <c r="FN763" s="25"/>
      <c r="FO763" s="25"/>
      <c r="FP763" s="25"/>
      <c r="FQ763" s="25"/>
      <c r="FR763" s="25"/>
      <c r="FS763" s="25"/>
      <c r="FT763" s="25"/>
      <c r="FU763" s="25"/>
      <c r="FV763" s="25"/>
      <c r="FW763" s="25"/>
      <c r="FX763" s="25"/>
      <c r="FY763" s="25"/>
      <c r="FZ763" s="25"/>
      <c r="GA763" s="25"/>
    </row>
    <row r="764" spans="98:123" ht="15" customHeight="1">
      <c r="CT764" s="1"/>
      <c r="CU764" s="129"/>
      <c r="CV764" s="17"/>
      <c r="CW764" s="17"/>
      <c r="CX764" s="88"/>
      <c r="DG764" s="129"/>
      <c r="DH764" s="17"/>
      <c r="DI764" s="17"/>
      <c r="DJ764" s="88"/>
      <c r="DK764" s="1"/>
      <c r="DR764" s="9"/>
      <c r="DS764" s="1"/>
    </row>
    <row r="765" spans="98:123" ht="15" customHeight="1">
      <c r="CT765" s="1"/>
      <c r="CU765" s="129"/>
      <c r="CV765" s="17"/>
      <c r="CW765" s="17"/>
      <c r="CX765" s="88"/>
      <c r="DG765" s="129"/>
      <c r="DH765" s="17"/>
      <c r="DI765" s="17"/>
      <c r="DJ765" s="88"/>
      <c r="DK765" s="1"/>
      <c r="DR765" s="9"/>
      <c r="DS765" s="1"/>
    </row>
    <row r="766" spans="98:123" ht="15" customHeight="1">
      <c r="CT766" s="1"/>
      <c r="CU766" s="129"/>
      <c r="CV766" s="17"/>
      <c r="CW766" s="17"/>
      <c r="CX766" s="88"/>
      <c r="DG766" s="129"/>
      <c r="DH766" s="17"/>
      <c r="DI766" s="17"/>
      <c r="DJ766" s="88"/>
      <c r="DK766" s="1"/>
      <c r="DR766" s="9"/>
      <c r="DS766" s="1"/>
    </row>
    <row r="767" spans="98:123" ht="15" customHeight="1">
      <c r="CT767" s="1"/>
      <c r="CU767" s="129"/>
      <c r="CV767" s="17"/>
      <c r="CW767" s="17"/>
      <c r="CX767" s="88"/>
      <c r="DG767" s="129"/>
      <c r="DH767" s="17"/>
      <c r="DI767" s="17"/>
      <c r="DJ767" s="88"/>
      <c r="DK767" s="1"/>
      <c r="DR767" s="9"/>
      <c r="DS767" s="1"/>
    </row>
    <row r="768" spans="98:123" ht="15" customHeight="1">
      <c r="CT768" s="1"/>
      <c r="CU768" s="130"/>
      <c r="CV768" s="131"/>
      <c r="CW768" s="131"/>
      <c r="CX768" s="132"/>
      <c r="DG768" s="130"/>
      <c r="DH768" s="131"/>
      <c r="DI768" s="131"/>
      <c r="DJ768" s="132"/>
      <c r="DK768" s="1"/>
      <c r="DL768" s="5"/>
      <c r="DM768" s="5"/>
      <c r="DN768" s="5"/>
      <c r="DO768" s="5"/>
      <c r="DP768" s="5"/>
      <c r="DQ768" s="5"/>
      <c r="DR768" s="62"/>
      <c r="DS768" s="1"/>
    </row>
    <row r="769" spans="98:123" ht="15" customHeight="1"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</row>
  </sheetData>
  <mergeCells count="432">
    <mergeCell ref="AJ447:AK447"/>
    <mergeCell ref="AM456:AO456"/>
    <mergeCell ref="AZ456:BA456"/>
    <mergeCell ref="AP443:AR443"/>
    <mergeCell ref="BC443:BD443"/>
    <mergeCell ref="BA445:BB445"/>
    <mergeCell ref="W465:Y465"/>
    <mergeCell ref="AJ462:AK462"/>
    <mergeCell ref="CZ458:DB458"/>
    <mergeCell ref="Q459:S459"/>
    <mergeCell ref="BC461:BD461"/>
    <mergeCell ref="BA463:BB463"/>
    <mergeCell ref="FA448:FC448"/>
    <mergeCell ref="EH451:EI451"/>
    <mergeCell ref="EO456:EP456"/>
    <mergeCell ref="FM434:FO435"/>
    <mergeCell ref="AM433:AO434"/>
    <mergeCell ref="DM428:DO429"/>
    <mergeCell ref="EJ428:EL429"/>
    <mergeCell ref="DX419:EA420"/>
    <mergeCell ref="FA419:FC420"/>
    <mergeCell ref="DH426:DJ427"/>
    <mergeCell ref="AT417:AV418"/>
    <mergeCell ref="ET416:EU416"/>
    <mergeCell ref="FB416:FC416"/>
    <mergeCell ref="AP415:AR415"/>
    <mergeCell ref="AY415:AZ415"/>
    <mergeCell ref="FI416:FJ416"/>
    <mergeCell ref="FO416:FP416"/>
    <mergeCell ref="DP416:DQ416"/>
    <mergeCell ref="DV416:DW416"/>
    <mergeCell ref="EC416:ED416"/>
    <mergeCell ref="EI416:EJ416"/>
    <mergeCell ref="CZ365:DB365"/>
    <mergeCell ref="AJ369:AK369"/>
    <mergeCell ref="CV411:CX411"/>
    <mergeCell ref="DF411:DG411"/>
    <mergeCell ref="AT324:AV325"/>
    <mergeCell ref="Q366:S366"/>
    <mergeCell ref="W372:Y372"/>
    <mergeCell ref="AZ363:BA363"/>
    <mergeCell ref="Z251:AB251"/>
    <mergeCell ref="AP350:AR350"/>
    <mergeCell ref="AJ354:AK354"/>
    <mergeCell ref="AM363:AO363"/>
    <mergeCell ref="AM340:AO341"/>
    <mergeCell ref="G216:Q221"/>
    <mergeCell ref="G227:H227"/>
    <mergeCell ref="Q265:R265"/>
    <mergeCell ref="F229:G229"/>
    <mergeCell ref="D255:F255"/>
    <mergeCell ref="H257:J257"/>
    <mergeCell ref="G260:I260"/>
    <mergeCell ref="AR230:AT230"/>
    <mergeCell ref="BA230:BB230"/>
    <mergeCell ref="AP322:AR322"/>
    <mergeCell ref="AY322:AZ322"/>
    <mergeCell ref="BC350:BD350"/>
    <mergeCell ref="BA352:BB352"/>
    <mergeCell ref="BA358:BB358"/>
    <mergeCell ref="ET323:EU323"/>
    <mergeCell ref="EI323:EJ323"/>
    <mergeCell ref="DH333:DJ334"/>
    <mergeCell ref="DX326:EA327"/>
    <mergeCell ref="BI333:BK334"/>
    <mergeCell ref="CG220:CH220"/>
    <mergeCell ref="CN220:CO220"/>
    <mergeCell ref="CO222:CP222"/>
    <mergeCell ref="CV226:CX226"/>
    <mergeCell ref="CA222:CC222"/>
    <mergeCell ref="BI241:BK241"/>
    <mergeCell ref="DH242:DJ242"/>
    <mergeCell ref="FB323:FC323"/>
    <mergeCell ref="DF226:DG226"/>
    <mergeCell ref="DF318:DG318"/>
    <mergeCell ref="DP323:DQ323"/>
    <mergeCell ref="DV323:DW323"/>
    <mergeCell ref="EC323:ED323"/>
    <mergeCell ref="FO323:FP323"/>
    <mergeCell ref="FA355:FC355"/>
    <mergeCell ref="FM341:FO342"/>
    <mergeCell ref="FA326:FC327"/>
    <mergeCell ref="FI323:FJ323"/>
    <mergeCell ref="D63:F63"/>
    <mergeCell ref="EU217:FD223"/>
    <mergeCell ref="EH358:EI358"/>
    <mergeCell ref="DM335:DO336"/>
    <mergeCell ref="EJ335:EL336"/>
    <mergeCell ref="BS220:BT220"/>
    <mergeCell ref="BZ220:CA220"/>
    <mergeCell ref="BC356:BD356"/>
    <mergeCell ref="AF63:AH63"/>
    <mergeCell ref="H65:J65"/>
    <mergeCell ref="G32:H32"/>
    <mergeCell ref="F34:G34"/>
    <mergeCell ref="CO27:CP27"/>
    <mergeCell ref="BP72:BR72"/>
    <mergeCell ref="P29:R29"/>
    <mergeCell ref="AC34:AD34"/>
    <mergeCell ref="AC42:AD42"/>
    <mergeCell ref="CA27:CC27"/>
    <mergeCell ref="BD45:BF45"/>
    <mergeCell ref="AP29:AR29"/>
    <mergeCell ref="BI19:BJ19"/>
    <mergeCell ref="BJ42:BL42"/>
    <mergeCell ref="BD26:BE26"/>
    <mergeCell ref="AX33:AY33"/>
    <mergeCell ref="BJ26:BK26"/>
    <mergeCell ref="FQ37:FR37"/>
    <mergeCell ref="DT78:DV78"/>
    <mergeCell ref="EB78:EC78"/>
    <mergeCell ref="EH78:EI78"/>
    <mergeCell ref="EO78:EQ78"/>
    <mergeCell ref="FG78:FI78"/>
    <mergeCell ref="EK37:EM37"/>
    <mergeCell ref="EV37:EW37"/>
    <mergeCell ref="FD37:FE37"/>
    <mergeCell ref="FK37:FL37"/>
    <mergeCell ref="BX4:BZ4"/>
    <mergeCell ref="BD5:BE5"/>
    <mergeCell ref="BL5:BN5"/>
    <mergeCell ref="AR6:AT6"/>
    <mergeCell ref="AQ10:AS10"/>
    <mergeCell ref="Y11:AA11"/>
    <mergeCell ref="AI14:AK14"/>
    <mergeCell ref="AF19:AH19"/>
    <mergeCell ref="AJ19:AK19"/>
    <mergeCell ref="AI20:AK20"/>
    <mergeCell ref="BO21:BP21"/>
    <mergeCell ref="CX21:CY21"/>
    <mergeCell ref="DT21:DU21"/>
    <mergeCell ref="CX22:CY22"/>
    <mergeCell ref="DI23:DJ23"/>
    <mergeCell ref="AM24:AN24"/>
    <mergeCell ref="AU25:AW25"/>
    <mergeCell ref="BS25:BT25"/>
    <mergeCell ref="BZ25:CA25"/>
    <mergeCell ref="CG25:CH25"/>
    <mergeCell ref="CN25:CO25"/>
    <mergeCell ref="EL29:EM29"/>
    <mergeCell ref="AG30:AH30"/>
    <mergeCell ref="DU31:DV31"/>
    <mergeCell ref="EB31:EC31"/>
    <mergeCell ref="DO31:DP31"/>
    <mergeCell ref="AF29:AH29"/>
    <mergeCell ref="CQ32:CR32"/>
    <mergeCell ref="AG31:AH31"/>
    <mergeCell ref="CV31:CX31"/>
    <mergeCell ref="DF31:DG31"/>
    <mergeCell ref="DK39:DM39"/>
    <mergeCell ref="AG35:AH35"/>
    <mergeCell ref="AR35:AT35"/>
    <mergeCell ref="BA35:BB35"/>
    <mergeCell ref="AG38:AH38"/>
    <mergeCell ref="H40:J40"/>
    <mergeCell ref="AD48:AE48"/>
    <mergeCell ref="Q46:S46"/>
    <mergeCell ref="AC51:AD51"/>
    <mergeCell ref="Z48:AA48"/>
    <mergeCell ref="F45:G45"/>
    <mergeCell ref="V52:W52"/>
    <mergeCell ref="G48:H48"/>
    <mergeCell ref="J48:K48"/>
    <mergeCell ref="P48:Q48"/>
    <mergeCell ref="G51:H51"/>
    <mergeCell ref="D53:E53"/>
    <mergeCell ref="H53:I53"/>
    <mergeCell ref="L53:M53"/>
    <mergeCell ref="T54:U54"/>
    <mergeCell ref="AG54:AH54"/>
    <mergeCell ref="L55:M55"/>
    <mergeCell ref="Q55:R55"/>
    <mergeCell ref="Z56:AB56"/>
    <mergeCell ref="AB54:AC54"/>
    <mergeCell ref="CC56:CD56"/>
    <mergeCell ref="FO56:FQ56"/>
    <mergeCell ref="DR60:DT60"/>
    <mergeCell ref="Q61:R61"/>
    <mergeCell ref="EB61:ED61"/>
    <mergeCell ref="G68:I68"/>
    <mergeCell ref="AL68:AN68"/>
    <mergeCell ref="CI68:CK68"/>
    <mergeCell ref="L69:M69"/>
    <mergeCell ref="FC69:FE69"/>
    <mergeCell ref="T70:V70"/>
    <mergeCell ref="AV71:AX71"/>
    <mergeCell ref="DL71:DN71"/>
    <mergeCell ref="J72:K72"/>
    <mergeCell ref="AM72:AN72"/>
    <mergeCell ref="AV72:AW72"/>
    <mergeCell ref="BC72:BD72"/>
    <mergeCell ref="CD72:CF72"/>
    <mergeCell ref="CM72:CN72"/>
    <mergeCell ref="CV72:CX72"/>
    <mergeCell ref="Q76:S76"/>
    <mergeCell ref="AJ76:AK76"/>
    <mergeCell ref="BQ76:BR76"/>
    <mergeCell ref="Z73:AA73"/>
    <mergeCell ref="AL75:AM75"/>
    <mergeCell ref="AU75:AV75"/>
    <mergeCell ref="BG75:BI75"/>
    <mergeCell ref="CD76:CF76"/>
    <mergeCell ref="CN76:CO76"/>
    <mergeCell ref="AV77:AX77"/>
    <mergeCell ref="DO77:DQ77"/>
    <mergeCell ref="BT76:BU76"/>
    <mergeCell ref="CC78:CE78"/>
    <mergeCell ref="CO78:CP78"/>
    <mergeCell ref="DE78:DG78"/>
    <mergeCell ref="AG81:AH81"/>
    <mergeCell ref="AJ81:AK81"/>
    <mergeCell ref="BA81:BB81"/>
    <mergeCell ref="BS81:BT81"/>
    <mergeCell ref="W84:Y84"/>
    <mergeCell ref="AK84:AM84"/>
    <mergeCell ref="EH84:EI84"/>
    <mergeCell ref="EK84:EL84"/>
    <mergeCell ref="AG86:AH86"/>
    <mergeCell ref="AJ86:AK86"/>
    <mergeCell ref="EX84:EY84"/>
    <mergeCell ref="FU83:FV83"/>
    <mergeCell ref="ET84:EU84"/>
    <mergeCell ref="CU83:CV83"/>
    <mergeCell ref="DK83:DM83"/>
    <mergeCell ref="DT83:DV83"/>
    <mergeCell ref="EB83:EC83"/>
    <mergeCell ref="EK83:EL83"/>
    <mergeCell ref="BS93:BU93"/>
    <mergeCell ref="CU93:CV93"/>
    <mergeCell ref="CG90:CH90"/>
    <mergeCell ref="FX84:FY84"/>
    <mergeCell ref="CM85:CO85"/>
    <mergeCell ref="DN85:DP85"/>
    <mergeCell ref="EX89:EY89"/>
    <mergeCell ref="DN89:DO89"/>
    <mergeCell ref="ET89:EU89"/>
    <mergeCell ref="BS88:BT88"/>
    <mergeCell ref="CU98:CV98"/>
    <mergeCell ref="DB98:DC98"/>
    <mergeCell ref="DL98:DM98"/>
    <mergeCell ref="FV90:FX90"/>
    <mergeCell ref="FX92:FY92"/>
    <mergeCell ref="DC94:DD94"/>
    <mergeCell ref="DV94:DX94"/>
    <mergeCell ref="BS101:BT101"/>
    <mergeCell ref="CU102:CW102"/>
    <mergeCell ref="DB102:DC102"/>
    <mergeCell ref="FD99:FF99"/>
    <mergeCell ref="ES82:ET82"/>
    <mergeCell ref="GC103:GD103"/>
    <mergeCell ref="DB99:DD99"/>
    <mergeCell ref="FX99:FY99"/>
    <mergeCell ref="FM96:FO96"/>
    <mergeCell ref="EX97:EY97"/>
    <mergeCell ref="EW75:EY75"/>
    <mergeCell ref="CO95:CP95"/>
    <mergeCell ref="CU95:CW95"/>
    <mergeCell ref="CU123:CW123"/>
    <mergeCell ref="CO87:CP87"/>
    <mergeCell ref="CU87:CW87"/>
    <mergeCell ref="CY87:DA87"/>
    <mergeCell ref="ET95:EU95"/>
    <mergeCell ref="EY87:FA87"/>
    <mergeCell ref="EP82:EQ82"/>
    <mergeCell ref="BJ406:BK406"/>
    <mergeCell ref="CA407:CC408"/>
    <mergeCell ref="CM140:CN140"/>
    <mergeCell ref="BJ313:BK313"/>
    <mergeCell ref="BS405:BT405"/>
    <mergeCell ref="BS312:BT312"/>
    <mergeCell ref="BZ312:CA312"/>
    <mergeCell ref="CG312:CH312"/>
    <mergeCell ref="CN312:CO312"/>
    <mergeCell ref="BJ221:BK221"/>
    <mergeCell ref="CO314:CP314"/>
    <mergeCell ref="CV318:CX318"/>
    <mergeCell ref="CA314:CC315"/>
    <mergeCell ref="EU404:FD410"/>
    <mergeCell ref="BZ405:CA405"/>
    <mergeCell ref="CG405:CH405"/>
    <mergeCell ref="CN405:CO405"/>
    <mergeCell ref="CO407:CP407"/>
    <mergeCell ref="EU311:FD317"/>
    <mergeCell ref="EO363:EP363"/>
    <mergeCell ref="EU589:FD595"/>
    <mergeCell ref="BS590:BT590"/>
    <mergeCell ref="BZ590:CA590"/>
    <mergeCell ref="CC590:CE591"/>
    <mergeCell ref="CG590:CH590"/>
    <mergeCell ref="CN590:CO590"/>
    <mergeCell ref="BJ591:BK591"/>
    <mergeCell ref="CO592:CP592"/>
    <mergeCell ref="AG600:AH600"/>
    <mergeCell ref="AY600:AZ600"/>
    <mergeCell ref="DP601:DQ601"/>
    <mergeCell ref="DV601:DW601"/>
    <mergeCell ref="EC601:ED601"/>
    <mergeCell ref="EI601:EJ601"/>
    <mergeCell ref="ET601:EU601"/>
    <mergeCell ref="FB601:FC601"/>
    <mergeCell ref="FI601:FJ601"/>
    <mergeCell ref="FO601:FP601"/>
    <mergeCell ref="H602:J603"/>
    <mergeCell ref="AG603:AH603"/>
    <mergeCell ref="DX604:EA605"/>
    <mergeCell ref="EQ607:ES608"/>
    <mergeCell ref="Q609:S610"/>
    <mergeCell ref="DM613:DO614"/>
    <mergeCell ref="EJ613:EL614"/>
    <mergeCell ref="G616:H616"/>
    <mergeCell ref="V617:W617"/>
    <mergeCell ref="D618:E618"/>
    <mergeCell ref="H618:I618"/>
    <mergeCell ref="L618:M618"/>
    <mergeCell ref="T619:U619"/>
    <mergeCell ref="AB619:AC619"/>
    <mergeCell ref="AG619:AH619"/>
    <mergeCell ref="L620:M620"/>
    <mergeCell ref="Q620:R620"/>
    <mergeCell ref="Z621:AB621"/>
    <mergeCell ref="Y628:Z628"/>
    <mergeCell ref="FO637:FQ638"/>
    <mergeCell ref="Q639:S639"/>
    <mergeCell ref="EO641:EP641"/>
    <mergeCell ref="CZ643:DB643"/>
    <mergeCell ref="W650:Y650"/>
    <mergeCell ref="CM650:CO650"/>
    <mergeCell ref="CO652:CP652"/>
    <mergeCell ref="EU497:FD503"/>
    <mergeCell ref="BS498:BT498"/>
    <mergeCell ref="BZ498:CA498"/>
    <mergeCell ref="CG498:CH498"/>
    <mergeCell ref="CN498:CO498"/>
    <mergeCell ref="DF504:DG504"/>
    <mergeCell ref="DX512:EA513"/>
    <mergeCell ref="FA512:FC513"/>
    <mergeCell ref="DH519:DJ520"/>
    <mergeCell ref="BJ499:BK499"/>
    <mergeCell ref="CA500:CC501"/>
    <mergeCell ref="CO500:CP500"/>
    <mergeCell ref="CV504:CX504"/>
    <mergeCell ref="AG508:AH508"/>
    <mergeCell ref="DP509:DQ509"/>
    <mergeCell ref="DV509:DW509"/>
    <mergeCell ref="FI509:FJ509"/>
    <mergeCell ref="FO509:FP509"/>
    <mergeCell ref="AG511:AH511"/>
    <mergeCell ref="EC509:ED509"/>
    <mergeCell ref="EI509:EJ509"/>
    <mergeCell ref="ET509:EU509"/>
    <mergeCell ref="FB509:FC509"/>
    <mergeCell ref="DM521:DO522"/>
    <mergeCell ref="EJ521:EL522"/>
    <mergeCell ref="G524:H524"/>
    <mergeCell ref="AC524:AD524"/>
    <mergeCell ref="V525:W525"/>
    <mergeCell ref="D526:E526"/>
    <mergeCell ref="H526:I526"/>
    <mergeCell ref="L526:M526"/>
    <mergeCell ref="T527:U527"/>
    <mergeCell ref="AB527:AC527"/>
    <mergeCell ref="AG527:AH527"/>
    <mergeCell ref="FM527:FO528"/>
    <mergeCell ref="L528:M528"/>
    <mergeCell ref="Q528:R528"/>
    <mergeCell ref="Z529:AB529"/>
    <mergeCell ref="CC529:CD529"/>
    <mergeCell ref="Y536:Z536"/>
    <mergeCell ref="CI541:CK541"/>
    <mergeCell ref="FA541:FC541"/>
    <mergeCell ref="EH544:EI544"/>
    <mergeCell ref="BP545:BR545"/>
    <mergeCell ref="CD545:CF545"/>
    <mergeCell ref="CM545:CN545"/>
    <mergeCell ref="BT548:BU548"/>
    <mergeCell ref="CD549:CF549"/>
    <mergeCell ref="CN549:CO549"/>
    <mergeCell ref="EO549:EP549"/>
    <mergeCell ref="CC551:CE551"/>
    <mergeCell ref="CO551:CP551"/>
    <mergeCell ref="CZ551:DB551"/>
    <mergeCell ref="Q552:S552"/>
    <mergeCell ref="BA554:BB554"/>
    <mergeCell ref="BS554:BT554"/>
    <mergeCell ref="W558:Y558"/>
    <mergeCell ref="EU683:FD689"/>
    <mergeCell ref="BS684:BT684"/>
    <mergeCell ref="BZ684:CA684"/>
    <mergeCell ref="CC684:CE685"/>
    <mergeCell ref="CG684:CH684"/>
    <mergeCell ref="CN684:CO684"/>
    <mergeCell ref="BJ685:BK685"/>
    <mergeCell ref="CO686:CP686"/>
    <mergeCell ref="AG694:AH694"/>
    <mergeCell ref="AY694:AZ694"/>
    <mergeCell ref="ET695:EU695"/>
    <mergeCell ref="FB695:FC695"/>
    <mergeCell ref="FI695:FJ695"/>
    <mergeCell ref="FO695:FP695"/>
    <mergeCell ref="H696:J697"/>
    <mergeCell ref="AG697:AH697"/>
    <mergeCell ref="DX698:EA699"/>
    <mergeCell ref="EQ701:ES702"/>
    <mergeCell ref="Q703:S704"/>
    <mergeCell ref="DM707:DO708"/>
    <mergeCell ref="EJ707:EL708"/>
    <mergeCell ref="G710:H710"/>
    <mergeCell ref="L714:M714"/>
    <mergeCell ref="Q714:R714"/>
    <mergeCell ref="V711:W711"/>
    <mergeCell ref="D712:E712"/>
    <mergeCell ref="H712:I712"/>
    <mergeCell ref="L712:M712"/>
    <mergeCell ref="FO731:FQ732"/>
    <mergeCell ref="Q733:S733"/>
    <mergeCell ref="T713:U713"/>
    <mergeCell ref="AB713:AC713"/>
    <mergeCell ref="AG713:AH713"/>
    <mergeCell ref="W744:Y744"/>
    <mergeCell ref="CM744:CO744"/>
    <mergeCell ref="Z715:AB715"/>
    <mergeCell ref="Y722:Z722"/>
    <mergeCell ref="CO746:CP746"/>
    <mergeCell ref="EJ544:EK544"/>
    <mergeCell ref="EO735:EP735"/>
    <mergeCell ref="CZ737:DB737"/>
    <mergeCell ref="DP695:DQ695"/>
    <mergeCell ref="DV695:DW695"/>
    <mergeCell ref="EC695:ED695"/>
    <mergeCell ref="EI695:EJ695"/>
    <mergeCell ref="CM558:CO558"/>
    <mergeCell ref="CO560:CP560"/>
  </mergeCells>
  <printOptions/>
  <pageMargins left="1.41" right="0.26" top="0.57" bottom="0.22" header="0.5118110236220472" footer="0.2"/>
  <pageSetup fitToHeight="3" horizontalDpi="600" verticalDpi="600" orientation="landscape" paperSize="8" scale="48" r:id="rId1"/>
  <rowBreaks count="7" manualBreakCount="7">
    <brk id="111" max="255" man="1"/>
    <brk id="213" max="255" man="1"/>
    <brk id="307" max="255" man="1"/>
    <brk id="400" max="255" man="1"/>
    <brk id="493" max="255" man="1"/>
    <brk id="585" max="255" man="1"/>
    <brk id="6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Gianni</cp:lastModifiedBy>
  <cp:lastPrinted>2006-06-09T10:39:01Z</cp:lastPrinted>
  <dcterms:created xsi:type="dcterms:W3CDTF">2006-02-19T17:15:16Z</dcterms:created>
  <dcterms:modified xsi:type="dcterms:W3CDTF">2006-06-09T13:24:03Z</dcterms:modified>
  <cp:category/>
  <cp:version/>
  <cp:contentType/>
  <cp:contentStatus/>
</cp:coreProperties>
</file>